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N" sheetId="1" r:id="rId1"/>
    <sheet name="TOT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FINANCIAR</author>
  </authors>
  <commentList>
    <comment ref="F29" authorId="0">
      <text>
        <r>
          <rPr>
            <b/>
            <sz val="8"/>
            <rFont val="Tahoma"/>
            <family val="0"/>
          </rPr>
          <t>FINANCIAR:</t>
        </r>
        <r>
          <rPr>
            <sz val="8"/>
            <rFont val="Tahoma"/>
            <family val="0"/>
          </rPr>
          <t xml:space="preserve">
CONTRACT ADUS 2015</t>
        </r>
      </text>
    </comment>
  </commentList>
</comments>
</file>

<file path=xl/sharedStrings.xml><?xml version="1.0" encoding="utf-8"?>
<sst xmlns="http://schemas.openxmlformats.org/spreadsheetml/2006/main" count="117" uniqueCount="44">
  <si>
    <t>Buget de stat -Bunuri si servicii AAPL</t>
  </si>
  <si>
    <t>Trim. I</t>
  </si>
  <si>
    <t>Trim. II</t>
  </si>
  <si>
    <t>Trim. III</t>
  </si>
  <si>
    <t>Trim. IV</t>
  </si>
  <si>
    <t>TOTAL</t>
  </si>
  <si>
    <t>Total Buget de stat si Venituri proprii Accize</t>
  </si>
  <si>
    <t>Venituri prorii Accize -Bunuri si servicii AAPL</t>
  </si>
  <si>
    <t>Programul naţional de prevenire, supraveghere şi control al infecţiei HIV</t>
  </si>
  <si>
    <t>Sursa de finantare</t>
  </si>
  <si>
    <t>Programul naţional de prevenire, supraveghere şi control al tuberculozei;</t>
  </si>
  <si>
    <t>1) Prevenirea și supravegherea infecției HIV la nivel național;</t>
  </si>
  <si>
    <t>2) Tratamentul și monitorizarea persoanelor cu infecție HIV/SIDA</t>
  </si>
  <si>
    <t>Subprogramul de transplant de organe, ţesuturi şi celule de origine umană;</t>
  </si>
  <si>
    <t>1. Subprogramul de transplant de organe, ţesuturi şi celule de origine umană;</t>
  </si>
  <si>
    <t>2. Subprogramul de transplant de celule stem hematopoietice periferice şi centrale</t>
  </si>
  <si>
    <t>3. Subprogramul de fertilizare in vitro şi embriotransfer;</t>
  </si>
  <si>
    <t>Programul naţional de sănătate a femeii şi copilului</t>
  </si>
  <si>
    <t>Subprogramul pentru ameliorarea stării de nutriţie a gravidei şi copilului;</t>
  </si>
  <si>
    <t>b) Subprogramul de sănătate a copilului;</t>
  </si>
  <si>
    <t>c) Subprogramul de sănătate a femeii</t>
  </si>
  <si>
    <t>2.1 Regionalizarea îngrijirilor perinatale pentru copiii cu greutate mică la naştere sau alte patologii grave în perioada perinatală</t>
  </si>
  <si>
    <t>3.4. Profilaxia sindromului de izoimunizare Rh</t>
  </si>
  <si>
    <t>programe</t>
  </si>
  <si>
    <t>1)      Supravegherea și controlul tuberculozei;</t>
  </si>
  <si>
    <t>2)      Tratamentul bolnavilor cu tuberculoză.</t>
  </si>
  <si>
    <t>Programul national de depistare precoce activa a cancerului de col uterin</t>
  </si>
  <si>
    <t>Programe naţionale</t>
  </si>
  <si>
    <t>Venituri proprii Accize -Bunuri si servicii AAPL</t>
  </si>
  <si>
    <t>=</t>
  </si>
  <si>
    <t>EC. BESLIU RODICA</t>
  </si>
  <si>
    <t>DIRECTOR FINANCIAR-CONTABIL,</t>
  </si>
  <si>
    <t xml:space="preserve">                                                                   MANAGER,                                                                        </t>
  </si>
  <si>
    <t xml:space="preserve">                                                     CREDITE BUGETARE PENTRU IMPLEMENTAREA PROGRAMELOR DE SANATATE PUBLICA </t>
  </si>
  <si>
    <t>lei</t>
  </si>
  <si>
    <t>Intocmit:Popescu Cristina</t>
  </si>
  <si>
    <t xml:space="preserve">1.5. Programul naţional de supraveghere şi control al infecţiilor nosocomiale şi monitorizare a utilizării antibioticelor şi a antibioticorezistenţei;
</t>
  </si>
  <si>
    <t xml:space="preserve">EC. DIN FLORINA ISABELA </t>
  </si>
  <si>
    <t>Profilaxia malnutriţiei la copiii cu greutate mică la naştere şi analiza mortalităţii infantile</t>
  </si>
  <si>
    <t xml:space="preserve">1.5.Programul naţional de supraveghere şi control al infecţiilor nosocomiale şi monitorizare a utilizării antibioticelor şi a antibioticorezistenţei
</t>
  </si>
  <si>
    <r>
      <t>Total credite bugetare aprobate in anul 2017</t>
    </r>
    <r>
      <rPr>
        <b/>
        <sz val="10"/>
        <color indexed="9"/>
        <rFont val="Arial"/>
        <family val="2"/>
      </rPr>
      <t>,</t>
    </r>
    <r>
      <rPr>
        <b/>
        <sz val="10"/>
        <rFont val="Arial"/>
        <family val="2"/>
      </rPr>
      <t xml:space="preserve">                 </t>
    </r>
    <r>
      <rPr>
        <b/>
        <sz val="10"/>
        <color indexed="9"/>
        <rFont val="Arial"/>
        <family val="2"/>
      </rPr>
      <t>din care:</t>
    </r>
  </si>
  <si>
    <t xml:space="preserve">GHEORGHE AURELIAN </t>
  </si>
  <si>
    <r>
      <t>Total credite bugetare aprobate pentru anul 2017</t>
    </r>
    <r>
      <rPr>
        <b/>
        <sz val="10"/>
        <color indexed="9"/>
        <rFont val="Arial"/>
        <family val="2"/>
      </rPr>
      <t xml:space="preserve">,                          </t>
    </r>
    <r>
      <rPr>
        <b/>
        <sz val="10"/>
        <rFont val="Arial"/>
        <family val="2"/>
      </rPr>
      <t xml:space="preserve">                 </t>
    </r>
    <r>
      <rPr>
        <b/>
        <sz val="10"/>
        <color indexed="9"/>
        <rFont val="Arial"/>
        <family val="2"/>
      </rPr>
      <t>din care:</t>
    </r>
  </si>
  <si>
    <t xml:space="preserve">                                                              FINANTATE DIN BUGETUL MINISTERULUI SANATATII,  IN ANUL 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</si>
</sst>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[$-409]dddd\,\ mmmm\ dd\,\ yyyy"/>
    <numFmt numFmtId="178" formatCode="mm/dd/yy;@"/>
    <numFmt numFmtId="179" formatCode="[$-409]dd\-mmm\-yy;@"/>
  </numFmts>
  <fonts count="24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color indexed="10"/>
      <name val="Times New Roman"/>
      <family val="1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i/>
      <sz val="16"/>
      <name val="Arial"/>
      <family val="2"/>
    </font>
    <font>
      <b/>
      <i/>
      <sz val="16"/>
      <color indexed="10"/>
      <name val="Arial"/>
      <family val="2"/>
    </font>
    <font>
      <b/>
      <sz val="16"/>
      <name val="Times New Roman"/>
      <family val="1"/>
    </font>
    <font>
      <sz val="16"/>
      <color indexed="10"/>
      <name val="Arial"/>
      <family val="2"/>
    </font>
    <font>
      <sz val="1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0"/>
    </font>
    <font>
      <b/>
      <sz val="9"/>
      <name val="Times New Roman"/>
      <family val="1"/>
    </font>
    <font>
      <b/>
      <sz val="11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2" borderId="1" xfId="0" applyFont="1" applyFill="1" applyBorder="1" applyAlignment="1">
      <alignment/>
    </xf>
    <xf numFmtId="3" fontId="10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/>
    </xf>
    <xf numFmtId="0" fontId="13" fillId="0" borderId="1" xfId="0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1" fontId="2" fillId="0" borderId="3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indent="4"/>
    </xf>
    <xf numFmtId="0" fontId="1" fillId="0" borderId="11" xfId="0" applyFont="1" applyFill="1" applyBorder="1" applyAlignment="1">
      <alignment horizontal="left" indent="4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4" xfId="0" applyFont="1" applyFill="1" applyBorder="1" applyAlignment="1">
      <alignment horizontal="left" indent="4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4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right"/>
    </xf>
    <xf numFmtId="0" fontId="1" fillId="0" borderId="7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/>
    </xf>
    <xf numFmtId="0" fontId="1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1" fillId="0" borderId="2" xfId="0" applyFont="1" applyBorder="1" applyAlignment="1">
      <alignment horizontal="justify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3" borderId="3" xfId="0" applyFont="1" applyFill="1" applyBorder="1" applyAlignment="1">
      <alignment/>
    </xf>
    <xf numFmtId="0" fontId="1" fillId="3" borderId="2" xfId="0" applyFont="1" applyFill="1" applyBorder="1" applyAlignment="1">
      <alignment horizontal="left" vertical="center" wrapText="1" shrinkToFi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0" fontId="3" fillId="2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79" fontId="2" fillId="0" borderId="0" xfId="0" applyNumberFormat="1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/>
    </xf>
    <xf numFmtId="0" fontId="2" fillId="0" borderId="16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4" borderId="14" xfId="0" applyFont="1" applyFill="1" applyBorder="1" applyAlignment="1">
      <alignment/>
    </xf>
    <xf numFmtId="0" fontId="2" fillId="0" borderId="16" xfId="0" applyFont="1" applyBorder="1" applyAlignment="1">
      <alignment horizontal="right"/>
    </xf>
    <xf numFmtId="1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 shrinkToFit="1"/>
    </xf>
    <xf numFmtId="0" fontId="20" fillId="0" borderId="0" xfId="0" applyFont="1" applyAlignment="1">
      <alignment/>
    </xf>
    <xf numFmtId="0" fontId="2" fillId="0" borderId="5" xfId="0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2" fillId="0" borderId="17" xfId="0" applyFont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3" borderId="19" xfId="0" applyFont="1" applyFill="1" applyBorder="1" applyAlignment="1">
      <alignment horizontal="right" vertical="center" wrapText="1"/>
    </xf>
    <xf numFmtId="1" fontId="2" fillId="0" borderId="19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1" xfId="0" applyFon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19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" fillId="3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4" fillId="4" borderId="17" xfId="0" applyFont="1" applyFill="1" applyBorder="1" applyAlignment="1">
      <alignment horizontal="left"/>
    </xf>
    <xf numFmtId="0" fontId="21" fillId="0" borderId="2" xfId="0" applyFont="1" applyBorder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9" xfId="0" applyFont="1" applyBorder="1" applyAlignment="1">
      <alignment horizontal="left" vertical="center" wrapText="1" shrinkToFi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2" borderId="32" xfId="0" applyFont="1" applyFill="1" applyBorder="1" applyAlignment="1">
      <alignment horizontal="center"/>
    </xf>
    <xf numFmtId="0" fontId="1" fillId="0" borderId="29" xfId="0" applyFont="1" applyBorder="1" applyAlignment="1">
      <alignment horizontal="left" vertical="top" wrapText="1" shrinkToFit="1"/>
    </xf>
    <xf numFmtId="0" fontId="2" fillId="4" borderId="8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17</xdr:col>
      <xdr:colOff>552450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845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:S111"/>
  <sheetViews>
    <sheetView tabSelected="1" workbookViewId="0" topLeftCell="A1">
      <selection activeCell="Q23" sqref="Q23"/>
    </sheetView>
  </sheetViews>
  <sheetFormatPr defaultColWidth="9.140625" defaultRowHeight="12.75"/>
  <cols>
    <col min="1" max="1" width="78.8515625" style="59" customWidth="1"/>
    <col min="2" max="2" width="31.8515625" style="59" customWidth="1"/>
    <col min="3" max="5" width="10.7109375" style="59" hidden="1" customWidth="1"/>
    <col min="6" max="6" width="11.421875" style="59" hidden="1" customWidth="1"/>
    <col min="7" max="7" width="0" style="59" hidden="1" customWidth="1"/>
    <col min="8" max="8" width="10.57421875" style="59" hidden="1" customWidth="1"/>
    <col min="9" max="10" width="0" style="59" hidden="1" customWidth="1"/>
    <col min="11" max="11" width="11.140625" style="61" hidden="1" customWidth="1"/>
    <col min="12" max="12" width="12.57421875" style="61" hidden="1" customWidth="1"/>
    <col min="13" max="13" width="13.421875" style="61" hidden="1" customWidth="1"/>
    <col min="14" max="15" width="0" style="59" hidden="1" customWidth="1"/>
    <col min="16" max="16" width="0.42578125" style="59" customWidth="1"/>
    <col min="17" max="17" width="9.140625" style="59" customWidth="1"/>
    <col min="18" max="18" width="10.28125" style="59" customWidth="1"/>
    <col min="19" max="16384" width="9.140625" style="59" customWidth="1"/>
  </cols>
  <sheetData>
    <row r="1" ht="12.75"/>
    <row r="2" ht="12.75"/>
    <row r="3" ht="12.75"/>
    <row r="4" ht="12.75"/>
    <row r="5" ht="12.75"/>
    <row r="6" ht="12.75">
      <c r="A6" s="1" t="s">
        <v>33</v>
      </c>
    </row>
    <row r="7" ht="12.75">
      <c r="A7" s="1" t="s">
        <v>43</v>
      </c>
    </row>
    <row r="8" spans="1:2" ht="12.75">
      <c r="A8" s="1"/>
      <c r="B8" s="91">
        <f>B16+B27+B40+B55+B59+B73</f>
        <v>3398000</v>
      </c>
    </row>
    <row r="9" spans="1:6" ht="13.5" thickBot="1">
      <c r="A9" s="1"/>
      <c r="B9" s="92">
        <f>B19+B30+B44+B62+B64+B66+B75</f>
        <v>2952000</v>
      </c>
      <c r="F9" s="19"/>
    </row>
    <row r="10" spans="1:6" ht="15.75" customHeight="1">
      <c r="A10" s="93" t="s">
        <v>8</v>
      </c>
      <c r="B10" s="116"/>
      <c r="C10" s="94"/>
      <c r="D10" s="94"/>
      <c r="E10" s="94"/>
      <c r="F10" s="137" t="s">
        <v>34</v>
      </c>
    </row>
    <row r="11" spans="1:12" ht="6" customHeight="1">
      <c r="A11" s="95"/>
      <c r="B11" s="151"/>
      <c r="C11" s="61"/>
      <c r="D11" s="61"/>
      <c r="E11" s="61"/>
      <c r="F11" s="137"/>
      <c r="K11" s="96"/>
      <c r="L11" s="97"/>
    </row>
    <row r="12" spans="1:13" s="142" customFormat="1" ht="40.5" customHeight="1">
      <c r="A12" s="135" t="s">
        <v>9</v>
      </c>
      <c r="B12" s="152" t="s">
        <v>42</v>
      </c>
      <c r="C12" s="147" t="s">
        <v>1</v>
      </c>
      <c r="D12" s="140" t="s">
        <v>2</v>
      </c>
      <c r="E12" s="140" t="s">
        <v>3</v>
      </c>
      <c r="F12" s="141" t="s">
        <v>4</v>
      </c>
      <c r="K12" s="143">
        <f>K13+K26+K38+K52+K71</f>
        <v>6350000</v>
      </c>
      <c r="L12" s="143">
        <f>L13+L26+L38+L52+L71</f>
        <v>6178000</v>
      </c>
      <c r="M12" s="143">
        <f>M13+M26+M38+M52+M71</f>
        <v>6350000</v>
      </c>
    </row>
    <row r="13" spans="1:13" s="1" customFormat="1" ht="16.5" customHeight="1">
      <c r="A13" s="153" t="s">
        <v>6</v>
      </c>
      <c r="B13" s="22">
        <f>B14+B17</f>
        <v>6178000</v>
      </c>
      <c r="C13" s="148">
        <f>C14+C17</f>
        <v>6178000</v>
      </c>
      <c r="D13" s="21">
        <f>D14+D17</f>
        <v>0</v>
      </c>
      <c r="E13" s="21">
        <f>E14+E17</f>
        <v>0</v>
      </c>
      <c r="F13" s="22">
        <f>F14+F17</f>
        <v>0</v>
      </c>
      <c r="K13" s="98">
        <f>C13+D13</f>
        <v>6178000</v>
      </c>
      <c r="L13" s="74">
        <f>C13+D13+E13</f>
        <v>6178000</v>
      </c>
      <c r="M13" s="74">
        <f>C13+D13+E13</f>
        <v>6178000</v>
      </c>
    </row>
    <row r="14" spans="1:16" ht="16.5" customHeight="1">
      <c r="A14" s="23" t="s">
        <v>0</v>
      </c>
      <c r="B14" s="25">
        <f>SUM(B15:B16)</f>
        <v>3398000</v>
      </c>
      <c r="C14" s="149">
        <f>SUM(C15:C16)</f>
        <v>3398000</v>
      </c>
      <c r="D14" s="24">
        <f>SUM(D15:D16)</f>
        <v>0</v>
      </c>
      <c r="E14" s="24">
        <f>SUM(E15:E16)</f>
        <v>0</v>
      </c>
      <c r="F14" s="25">
        <f>SUM(F15:F16)</f>
        <v>0</v>
      </c>
      <c r="K14" s="99">
        <f>C14+D14</f>
        <v>3398000</v>
      </c>
      <c r="L14" s="114">
        <f aca="true" t="shared" si="0" ref="L14:L19">C14+D14+E14</f>
        <v>3398000</v>
      </c>
      <c r="M14" s="74">
        <f aca="true" t="shared" si="1" ref="M14:M77">C14+D14+E14</f>
        <v>3398000</v>
      </c>
      <c r="P14" s="123"/>
    </row>
    <row r="15" spans="1:13" ht="16.5" customHeight="1" hidden="1">
      <c r="A15" s="26" t="s">
        <v>11</v>
      </c>
      <c r="B15" s="25">
        <f>SUM(C15:F15)</f>
        <v>0</v>
      </c>
      <c r="C15" s="149"/>
      <c r="D15" s="24"/>
      <c r="E15" s="24"/>
      <c r="F15" s="25"/>
      <c r="K15" s="98">
        <f aca="true" t="shared" si="2" ref="K15:K75">C15+D15</f>
        <v>0</v>
      </c>
      <c r="L15" s="74">
        <f t="shared" si="0"/>
        <v>0</v>
      </c>
      <c r="M15" s="74">
        <f t="shared" si="1"/>
        <v>0</v>
      </c>
    </row>
    <row r="16" spans="1:16" ht="16.5" customHeight="1" hidden="1">
      <c r="A16" s="26" t="s">
        <v>12</v>
      </c>
      <c r="B16" s="25">
        <f>SUM(C16:F16)</f>
        <v>3398000</v>
      </c>
      <c r="C16" s="149">
        <v>3398000</v>
      </c>
      <c r="D16" s="24"/>
      <c r="E16" s="24"/>
      <c r="F16" s="25"/>
      <c r="G16" s="59">
        <v>1157853</v>
      </c>
      <c r="H16" s="126">
        <f>B16-G16</f>
        <v>2240147</v>
      </c>
      <c r="K16" s="98">
        <f t="shared" si="2"/>
        <v>3398000</v>
      </c>
      <c r="L16" s="74">
        <f t="shared" si="0"/>
        <v>3398000</v>
      </c>
      <c r="M16" s="74">
        <f t="shared" si="1"/>
        <v>3398000</v>
      </c>
      <c r="P16" s="121"/>
    </row>
    <row r="17" spans="1:13" ht="16.5" customHeight="1" thickBot="1">
      <c r="A17" s="27" t="s">
        <v>28</v>
      </c>
      <c r="B17" s="29">
        <f>B18+B19</f>
        <v>2780000</v>
      </c>
      <c r="C17" s="150">
        <f>C18+C19</f>
        <v>2780000</v>
      </c>
      <c r="D17" s="28">
        <f>D18+D19</f>
        <v>0</v>
      </c>
      <c r="E17" s="28">
        <f>E18+E19</f>
        <v>0</v>
      </c>
      <c r="F17" s="29">
        <f>F18+F19</f>
        <v>0</v>
      </c>
      <c r="H17" s="126">
        <f>H16+B17</f>
        <v>5020147</v>
      </c>
      <c r="K17" s="98">
        <f t="shared" si="2"/>
        <v>2780000</v>
      </c>
      <c r="L17" s="74">
        <f t="shared" si="0"/>
        <v>2780000</v>
      </c>
      <c r="M17" s="74">
        <f t="shared" si="1"/>
        <v>2780000</v>
      </c>
    </row>
    <row r="18" spans="1:13" ht="16.5" customHeight="1" hidden="1">
      <c r="A18" s="30" t="s">
        <v>11</v>
      </c>
      <c r="B18" s="31">
        <f>SUM(C18:F18)</f>
        <v>0</v>
      </c>
      <c r="C18" s="32"/>
      <c r="D18" s="32"/>
      <c r="E18" s="32"/>
      <c r="F18" s="32"/>
      <c r="K18" s="98">
        <f t="shared" si="2"/>
        <v>0</v>
      </c>
      <c r="L18" s="74">
        <f t="shared" si="0"/>
        <v>0</v>
      </c>
      <c r="M18" s="74">
        <f t="shared" si="1"/>
        <v>0</v>
      </c>
    </row>
    <row r="19" spans="1:13" ht="16.5" customHeight="1" hidden="1">
      <c r="A19" s="33" t="s">
        <v>12</v>
      </c>
      <c r="B19" s="34">
        <f>SUM(C19:F19)</f>
        <v>2780000</v>
      </c>
      <c r="C19" s="35">
        <v>2780000</v>
      </c>
      <c r="D19" s="36">
        <v>0</v>
      </c>
      <c r="E19" s="36">
        <v>0</v>
      </c>
      <c r="F19" s="36">
        <v>0</v>
      </c>
      <c r="K19" s="98">
        <f t="shared" si="2"/>
        <v>2780000</v>
      </c>
      <c r="L19" s="74">
        <f t="shared" si="0"/>
        <v>2780000</v>
      </c>
      <c r="M19" s="74">
        <f t="shared" si="1"/>
        <v>2780000</v>
      </c>
    </row>
    <row r="20" spans="1:16" ht="12" customHeight="1">
      <c r="A20" s="37"/>
      <c r="B20" s="38"/>
      <c r="C20" s="39"/>
      <c r="D20" s="40"/>
      <c r="E20" s="40"/>
      <c r="F20" s="40"/>
      <c r="K20" s="98">
        <f t="shared" si="2"/>
        <v>0</v>
      </c>
      <c r="L20" s="74"/>
      <c r="M20" s="74">
        <f t="shared" si="1"/>
        <v>0</v>
      </c>
      <c r="P20" s="124"/>
    </row>
    <row r="21" spans="1:13" ht="13.5" thickBot="1">
      <c r="A21" s="41"/>
      <c r="B21" s="42"/>
      <c r="C21" s="42"/>
      <c r="D21" s="42"/>
      <c r="E21" s="42"/>
      <c r="F21" s="42"/>
      <c r="G21" s="41"/>
      <c r="H21" s="41"/>
      <c r="I21" s="41"/>
      <c r="J21" s="41"/>
      <c r="K21" s="98">
        <f t="shared" si="2"/>
        <v>0</v>
      </c>
      <c r="L21" s="74"/>
      <c r="M21" s="74">
        <f t="shared" si="1"/>
        <v>0</v>
      </c>
    </row>
    <row r="22" spans="1:13" ht="8.25" customHeight="1">
      <c r="A22" s="43"/>
      <c r="B22" s="156"/>
      <c r="C22" s="44"/>
      <c r="D22" s="44"/>
      <c r="E22" s="44"/>
      <c r="F22" s="108"/>
      <c r="G22" s="41"/>
      <c r="H22" s="41"/>
      <c r="I22" s="41"/>
      <c r="J22" s="41"/>
      <c r="K22" s="98">
        <f t="shared" si="2"/>
        <v>0</v>
      </c>
      <c r="L22" s="74"/>
      <c r="M22" s="74">
        <f t="shared" si="1"/>
        <v>0</v>
      </c>
    </row>
    <row r="23" spans="1:13" ht="11.25" customHeight="1">
      <c r="A23" s="45" t="s">
        <v>10</v>
      </c>
      <c r="B23" s="157"/>
      <c r="C23" s="46"/>
      <c r="D23" s="46"/>
      <c r="E23" s="46"/>
      <c r="F23" s="109" t="s">
        <v>34</v>
      </c>
      <c r="G23" s="41"/>
      <c r="H23" s="41"/>
      <c r="I23" s="41"/>
      <c r="J23" s="41"/>
      <c r="K23" s="98">
        <f t="shared" si="2"/>
        <v>0</v>
      </c>
      <c r="L23" s="74"/>
      <c r="M23" s="74">
        <f t="shared" si="1"/>
        <v>0</v>
      </c>
    </row>
    <row r="24" spans="1:13" ht="3" customHeight="1" thickBot="1">
      <c r="A24" s="47"/>
      <c r="B24" s="158"/>
      <c r="C24" s="40"/>
      <c r="D24" s="40"/>
      <c r="E24" s="40"/>
      <c r="F24" s="110"/>
      <c r="G24" s="41"/>
      <c r="H24" s="41"/>
      <c r="I24" s="41"/>
      <c r="J24" s="41"/>
      <c r="K24" s="98">
        <f t="shared" si="2"/>
        <v>0</v>
      </c>
      <c r="L24" s="74"/>
      <c r="M24" s="74">
        <f t="shared" si="1"/>
        <v>0</v>
      </c>
    </row>
    <row r="25" spans="1:16" ht="38.25">
      <c r="A25" s="48" t="s">
        <v>9</v>
      </c>
      <c r="B25" s="152" t="s">
        <v>42</v>
      </c>
      <c r="C25" s="134" t="s">
        <v>1</v>
      </c>
      <c r="D25" s="17" t="s">
        <v>2</v>
      </c>
      <c r="E25" s="17" t="s">
        <v>3</v>
      </c>
      <c r="F25" s="107" t="s">
        <v>4</v>
      </c>
      <c r="G25" s="41"/>
      <c r="H25" s="41"/>
      <c r="I25" s="41"/>
      <c r="J25" s="41"/>
      <c r="K25" s="98" t="e">
        <f t="shared" si="2"/>
        <v>#VALUE!</v>
      </c>
      <c r="L25" s="74"/>
      <c r="M25" s="74" t="e">
        <f t="shared" si="1"/>
        <v>#VALUE!</v>
      </c>
      <c r="P25" s="125"/>
    </row>
    <row r="26" spans="1:13" ht="12.75">
      <c r="A26" s="154" t="s">
        <v>6</v>
      </c>
      <c r="B26" s="50">
        <f>B27+B30</f>
        <v>80000</v>
      </c>
      <c r="C26" s="155">
        <f>C27+C30</f>
        <v>80000</v>
      </c>
      <c r="D26" s="49">
        <f>D27+D30</f>
        <v>0</v>
      </c>
      <c r="E26" s="49">
        <f>E27+E30</f>
        <v>0</v>
      </c>
      <c r="F26" s="50">
        <f>F27+F30</f>
        <v>0</v>
      </c>
      <c r="G26" s="41"/>
      <c r="H26" s="41"/>
      <c r="I26" s="41"/>
      <c r="J26" s="41"/>
      <c r="K26" s="98">
        <f t="shared" si="2"/>
        <v>80000</v>
      </c>
      <c r="L26" s="74"/>
      <c r="M26" s="74">
        <f t="shared" si="1"/>
        <v>80000</v>
      </c>
    </row>
    <row r="27" spans="1:13" ht="12.75">
      <c r="A27" s="23" t="s">
        <v>0</v>
      </c>
      <c r="B27" s="50">
        <f>SUM(B28:B29)</f>
        <v>0</v>
      </c>
      <c r="C27" s="155">
        <f>SUM(C28:C29)</f>
        <v>0</v>
      </c>
      <c r="D27" s="49">
        <f>SUM(D28:D29)</f>
        <v>0</v>
      </c>
      <c r="E27" s="49">
        <f>SUM(E28:E29)</f>
        <v>0</v>
      </c>
      <c r="F27" s="50">
        <f>SUM(F28:F29)</f>
        <v>0</v>
      </c>
      <c r="G27" s="41">
        <f>C27+D27+E27</f>
        <v>0</v>
      </c>
      <c r="H27" s="41"/>
      <c r="I27" s="41"/>
      <c r="J27" s="41"/>
      <c r="K27" s="98">
        <f t="shared" si="2"/>
        <v>0</v>
      </c>
      <c r="L27" s="74"/>
      <c r="M27" s="74">
        <f t="shared" si="1"/>
        <v>0</v>
      </c>
    </row>
    <row r="28" spans="1:13" ht="12.75" hidden="1">
      <c r="A28" s="51" t="s">
        <v>24</v>
      </c>
      <c r="B28" s="50">
        <f>SUM(C28:F28)</f>
        <v>0</v>
      </c>
      <c r="C28" s="155"/>
      <c r="D28" s="49"/>
      <c r="E28" s="49"/>
      <c r="F28" s="50"/>
      <c r="G28" s="41">
        <f>C28+D28+E28</f>
        <v>0</v>
      </c>
      <c r="H28" s="41"/>
      <c r="I28" s="41"/>
      <c r="J28" s="41"/>
      <c r="K28" s="98">
        <f t="shared" si="2"/>
        <v>0</v>
      </c>
      <c r="L28" s="74"/>
      <c r="M28" s="74">
        <f t="shared" si="1"/>
        <v>0</v>
      </c>
    </row>
    <row r="29" spans="1:13" ht="12.75" hidden="1">
      <c r="A29" s="51" t="s">
        <v>25</v>
      </c>
      <c r="B29" s="50">
        <f>SUM(C29:F29)</f>
        <v>0</v>
      </c>
      <c r="C29" s="155">
        <v>0</v>
      </c>
      <c r="D29" s="49"/>
      <c r="E29" s="49"/>
      <c r="F29" s="50"/>
      <c r="G29" s="41">
        <f>C29+D29+E29</f>
        <v>0</v>
      </c>
      <c r="H29" s="41"/>
      <c r="I29" s="41"/>
      <c r="J29" s="41"/>
      <c r="K29" s="98">
        <f t="shared" si="2"/>
        <v>0</v>
      </c>
      <c r="L29" s="74"/>
      <c r="M29" s="74">
        <f t="shared" si="1"/>
        <v>0</v>
      </c>
    </row>
    <row r="30" spans="1:13" ht="13.5" thickBot="1">
      <c r="A30" s="27" t="s">
        <v>28</v>
      </c>
      <c r="B30" s="29">
        <f>B31+B32</f>
        <v>80000</v>
      </c>
      <c r="C30" s="150">
        <f>C31+C32</f>
        <v>80000</v>
      </c>
      <c r="D30" s="28">
        <f>D31+D32</f>
        <v>0</v>
      </c>
      <c r="E30" s="28">
        <f>E31+E32</f>
        <v>0</v>
      </c>
      <c r="F30" s="29">
        <f>F31+F32</f>
        <v>0</v>
      </c>
      <c r="G30" s="41"/>
      <c r="H30" s="41"/>
      <c r="I30" s="41"/>
      <c r="J30" s="41"/>
      <c r="K30" s="98">
        <f t="shared" si="2"/>
        <v>80000</v>
      </c>
      <c r="L30" s="74"/>
      <c r="M30" s="74">
        <f t="shared" si="1"/>
        <v>80000</v>
      </c>
    </row>
    <row r="31" spans="1:13" ht="12.75" hidden="1">
      <c r="A31" s="52" t="s">
        <v>24</v>
      </c>
      <c r="B31" s="53">
        <f>SUM(C31:F31)</f>
        <v>0</v>
      </c>
      <c r="C31" s="54"/>
      <c r="D31" s="54"/>
      <c r="E31" s="54"/>
      <c r="F31" s="55"/>
      <c r="G31" s="41">
        <f>C31+D31+E31</f>
        <v>0</v>
      </c>
      <c r="H31" s="41"/>
      <c r="I31" s="41"/>
      <c r="J31" s="41"/>
      <c r="K31" s="98">
        <f t="shared" si="2"/>
        <v>0</v>
      </c>
      <c r="L31" s="74"/>
      <c r="M31" s="74">
        <f t="shared" si="1"/>
        <v>0</v>
      </c>
    </row>
    <row r="32" spans="1:13" ht="13.5" hidden="1" thickBot="1">
      <c r="A32" s="56" t="s">
        <v>25</v>
      </c>
      <c r="B32" s="122">
        <f>SUM(C32:F32)</f>
        <v>80000</v>
      </c>
      <c r="C32" s="57">
        <v>80000</v>
      </c>
      <c r="D32" s="57"/>
      <c r="E32" s="57"/>
      <c r="F32" s="58"/>
      <c r="G32" s="41">
        <f>C32+D32+E32</f>
        <v>80000</v>
      </c>
      <c r="H32" s="41"/>
      <c r="I32" s="41"/>
      <c r="J32" s="41"/>
      <c r="K32" s="98">
        <f t="shared" si="2"/>
        <v>80000</v>
      </c>
      <c r="L32" s="74"/>
      <c r="M32" s="74">
        <f t="shared" si="1"/>
        <v>80000</v>
      </c>
    </row>
    <row r="33" spans="1:13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98">
        <f t="shared" si="2"/>
        <v>0</v>
      </c>
      <c r="L33" s="74"/>
      <c r="M33" s="74">
        <f t="shared" si="1"/>
        <v>0</v>
      </c>
    </row>
    <row r="34" spans="11:13" ht="12.75">
      <c r="K34" s="98">
        <f t="shared" si="2"/>
        <v>0</v>
      </c>
      <c r="L34" s="74"/>
      <c r="M34" s="74">
        <f t="shared" si="1"/>
        <v>0</v>
      </c>
    </row>
    <row r="35" spans="1:13" ht="15.75" customHeight="1" hidden="1">
      <c r="A35" s="138" t="s">
        <v>13</v>
      </c>
      <c r="B35" s="136"/>
      <c r="C35" s="136"/>
      <c r="D35" s="136"/>
      <c r="E35" s="136"/>
      <c r="F35" s="112"/>
      <c r="K35" s="98">
        <f t="shared" si="2"/>
        <v>0</v>
      </c>
      <c r="L35" s="74"/>
      <c r="M35" s="74">
        <f t="shared" si="1"/>
        <v>0</v>
      </c>
    </row>
    <row r="36" spans="1:13" ht="13.5" hidden="1" thickBot="1">
      <c r="A36" s="60"/>
      <c r="B36" s="61"/>
      <c r="C36" s="61"/>
      <c r="D36" s="61"/>
      <c r="E36" s="61"/>
      <c r="F36" s="113" t="s">
        <v>34</v>
      </c>
      <c r="K36" s="98">
        <f t="shared" si="2"/>
        <v>0</v>
      </c>
      <c r="L36" s="74"/>
      <c r="M36" s="74">
        <f t="shared" si="1"/>
        <v>0</v>
      </c>
    </row>
    <row r="37" spans="1:13" ht="29.25" customHeight="1" hidden="1">
      <c r="A37" s="62" t="s">
        <v>9</v>
      </c>
      <c r="B37" s="140" t="s">
        <v>40</v>
      </c>
      <c r="C37" s="16" t="s">
        <v>1</v>
      </c>
      <c r="D37" s="16" t="s">
        <v>2</v>
      </c>
      <c r="E37" s="16" t="s">
        <v>3</v>
      </c>
      <c r="F37" s="111" t="s">
        <v>4</v>
      </c>
      <c r="K37" s="98" t="e">
        <f t="shared" si="2"/>
        <v>#VALUE!</v>
      </c>
      <c r="L37" s="74"/>
      <c r="M37" s="74" t="e">
        <f t="shared" si="1"/>
        <v>#VALUE!</v>
      </c>
    </row>
    <row r="38" spans="1:13" ht="16.5" customHeight="1" hidden="1">
      <c r="A38" s="20" t="s">
        <v>6</v>
      </c>
      <c r="B38" s="63">
        <f>B39+B43</f>
        <v>0</v>
      </c>
      <c r="C38" s="63">
        <f>C39+C43</f>
        <v>0</v>
      </c>
      <c r="D38" s="63">
        <f>D39+D43</f>
        <v>0</v>
      </c>
      <c r="E38" s="63">
        <f>E39+E43</f>
        <v>0</v>
      </c>
      <c r="F38" s="64">
        <f>F39+F43</f>
        <v>0</v>
      </c>
      <c r="K38" s="98">
        <f t="shared" si="2"/>
        <v>0</v>
      </c>
      <c r="L38" s="74"/>
      <c r="M38" s="74">
        <f t="shared" si="1"/>
        <v>0</v>
      </c>
    </row>
    <row r="39" spans="1:13" ht="16.5" customHeight="1" hidden="1">
      <c r="A39" s="65" t="s">
        <v>0</v>
      </c>
      <c r="B39" s="63">
        <f>SUM(B40:B42)</f>
        <v>0</v>
      </c>
      <c r="C39" s="63">
        <f>SUM(C40:C42)</f>
        <v>0</v>
      </c>
      <c r="D39" s="63">
        <f>SUM(D40:D42)</f>
        <v>0</v>
      </c>
      <c r="E39" s="63">
        <f>SUM(E40:E42)</f>
        <v>0</v>
      </c>
      <c r="F39" s="64">
        <f>SUM(F40:F42)</f>
        <v>0</v>
      </c>
      <c r="K39" s="98">
        <f t="shared" si="2"/>
        <v>0</v>
      </c>
      <c r="L39" s="74"/>
      <c r="M39" s="74">
        <f t="shared" si="1"/>
        <v>0</v>
      </c>
    </row>
    <row r="40" spans="1:13" ht="18" customHeight="1" hidden="1">
      <c r="A40" s="66" t="s">
        <v>14</v>
      </c>
      <c r="B40" s="67">
        <f>SUM(C40:F40)</f>
        <v>0</v>
      </c>
      <c r="C40" s="67"/>
      <c r="D40" s="67"/>
      <c r="E40" s="67"/>
      <c r="F40" s="68"/>
      <c r="G40" s="59">
        <f>C40+D40+E40</f>
        <v>0</v>
      </c>
      <c r="K40" s="98">
        <f t="shared" si="2"/>
        <v>0</v>
      </c>
      <c r="L40" s="74"/>
      <c r="M40" s="74">
        <f t="shared" si="1"/>
        <v>0</v>
      </c>
    </row>
    <row r="41" spans="1:13" ht="18" customHeight="1" hidden="1">
      <c r="A41" s="66" t="s">
        <v>15</v>
      </c>
      <c r="B41" s="67">
        <f>SUM(C41:F41)</f>
        <v>0</v>
      </c>
      <c r="C41" s="67"/>
      <c r="D41" s="67"/>
      <c r="E41" s="67"/>
      <c r="F41" s="68"/>
      <c r="K41" s="98">
        <f t="shared" si="2"/>
        <v>0</v>
      </c>
      <c r="L41" s="74"/>
      <c r="M41" s="74">
        <f t="shared" si="1"/>
        <v>0</v>
      </c>
    </row>
    <row r="42" spans="1:13" ht="18" customHeight="1" hidden="1">
      <c r="A42" s="66" t="s">
        <v>16</v>
      </c>
      <c r="B42" s="67">
        <f>SUM(C42:F42)</f>
        <v>0</v>
      </c>
      <c r="C42" s="67"/>
      <c r="D42" s="67"/>
      <c r="E42" s="67"/>
      <c r="F42" s="68"/>
      <c r="K42" s="98">
        <f t="shared" si="2"/>
        <v>0</v>
      </c>
      <c r="L42" s="74"/>
      <c r="M42" s="74">
        <f t="shared" si="1"/>
        <v>0</v>
      </c>
    </row>
    <row r="43" spans="1:13" ht="18" customHeight="1" hidden="1">
      <c r="A43" s="65" t="s">
        <v>28</v>
      </c>
      <c r="B43" s="63">
        <f>B44+B45+B46</f>
        <v>0</v>
      </c>
      <c r="C43" s="63">
        <f>C44+C45+C46</f>
        <v>0</v>
      </c>
      <c r="D43" s="63">
        <f>D44+D45+D46</f>
        <v>0</v>
      </c>
      <c r="E43" s="63">
        <f>E44+E45+E46</f>
        <v>0</v>
      </c>
      <c r="F43" s="64">
        <f>F44+F45+F46</f>
        <v>0</v>
      </c>
      <c r="K43" s="98">
        <f t="shared" si="2"/>
        <v>0</v>
      </c>
      <c r="L43" s="74"/>
      <c r="M43" s="74">
        <f t="shared" si="1"/>
        <v>0</v>
      </c>
    </row>
    <row r="44" spans="1:13" ht="18" customHeight="1" hidden="1" thickBot="1">
      <c r="A44" s="69" t="s">
        <v>14</v>
      </c>
      <c r="B44" s="85">
        <f>SUM(C44:F44)</f>
        <v>0</v>
      </c>
      <c r="C44" s="85"/>
      <c r="D44" s="85"/>
      <c r="E44" s="85"/>
      <c r="F44" s="70"/>
      <c r="G44" s="59">
        <f>C44+D44+E44</f>
        <v>0</v>
      </c>
      <c r="K44" s="98">
        <f t="shared" si="2"/>
        <v>0</v>
      </c>
      <c r="L44" s="74"/>
      <c r="M44" s="74">
        <f t="shared" si="1"/>
        <v>0</v>
      </c>
    </row>
    <row r="45" spans="1:13" ht="18" customHeight="1" hidden="1">
      <c r="A45" s="71" t="s">
        <v>15</v>
      </c>
      <c r="B45" s="89">
        <f>SUM(C45:F45)</f>
        <v>0</v>
      </c>
      <c r="C45" s="90"/>
      <c r="D45" s="90"/>
      <c r="E45" s="90"/>
      <c r="F45" s="72"/>
      <c r="K45" s="98">
        <f t="shared" si="2"/>
        <v>0</v>
      </c>
      <c r="L45" s="74"/>
      <c r="M45" s="74">
        <f t="shared" si="1"/>
        <v>0</v>
      </c>
    </row>
    <row r="46" spans="1:13" ht="18" customHeight="1" hidden="1">
      <c r="A46" s="73" t="s">
        <v>16</v>
      </c>
      <c r="B46" s="80">
        <f>SUM(C46:F46)</f>
        <v>0</v>
      </c>
      <c r="C46" s="79"/>
      <c r="D46" s="79"/>
      <c r="E46" s="79"/>
      <c r="F46" s="74"/>
      <c r="K46" s="98">
        <f t="shared" si="2"/>
        <v>0</v>
      </c>
      <c r="L46" s="74"/>
      <c r="M46" s="74">
        <f t="shared" si="1"/>
        <v>0</v>
      </c>
    </row>
    <row r="47" spans="11:13" ht="12.75">
      <c r="K47" s="98">
        <f t="shared" si="2"/>
        <v>0</v>
      </c>
      <c r="L47" s="74"/>
      <c r="M47" s="74">
        <f t="shared" si="1"/>
        <v>0</v>
      </c>
    </row>
    <row r="48" spans="11:13" ht="13.5" thickBot="1">
      <c r="K48" s="129">
        <f t="shared" si="2"/>
        <v>0</v>
      </c>
      <c r="L48" s="166"/>
      <c r="M48" s="166">
        <f t="shared" si="1"/>
        <v>0</v>
      </c>
    </row>
    <row r="49" spans="1:16" ht="15.75">
      <c r="A49" s="144" t="s">
        <v>17</v>
      </c>
      <c r="B49" s="145"/>
      <c r="C49" s="145"/>
      <c r="D49" s="145"/>
      <c r="E49" s="164"/>
      <c r="F49" s="116"/>
      <c r="G49" s="131"/>
      <c r="H49" s="131"/>
      <c r="I49" s="131"/>
      <c r="J49" s="131"/>
      <c r="K49" s="167">
        <f t="shared" si="2"/>
        <v>0</v>
      </c>
      <c r="L49" s="168"/>
      <c r="M49" s="168">
        <f t="shared" si="1"/>
        <v>0</v>
      </c>
      <c r="N49" s="131"/>
      <c r="O49" s="131"/>
      <c r="P49" s="133"/>
    </row>
    <row r="50" spans="1:16" ht="13.5" thickBot="1">
      <c r="A50" s="60"/>
      <c r="B50" s="61"/>
      <c r="C50" s="61"/>
      <c r="D50" s="61"/>
      <c r="E50" s="151"/>
      <c r="F50" s="159" t="s">
        <v>34</v>
      </c>
      <c r="G50" s="61"/>
      <c r="H50" s="61"/>
      <c r="I50" s="61"/>
      <c r="J50" s="61"/>
      <c r="K50" s="98">
        <f t="shared" si="2"/>
        <v>0</v>
      </c>
      <c r="L50" s="74"/>
      <c r="M50" s="74">
        <f t="shared" si="1"/>
        <v>0</v>
      </c>
      <c r="N50" s="61"/>
      <c r="O50" s="61"/>
      <c r="P50" s="151"/>
    </row>
    <row r="51" spans="1:16" ht="27.75" customHeight="1">
      <c r="A51" s="62" t="s">
        <v>9</v>
      </c>
      <c r="B51" s="140" t="s">
        <v>42</v>
      </c>
      <c r="C51" s="16" t="s">
        <v>1</v>
      </c>
      <c r="D51" s="16" t="s">
        <v>2</v>
      </c>
      <c r="E51" s="117" t="s">
        <v>3</v>
      </c>
      <c r="F51" s="160" t="s">
        <v>4</v>
      </c>
      <c r="G51" s="61"/>
      <c r="H51" s="61"/>
      <c r="I51" s="61"/>
      <c r="J51" s="61"/>
      <c r="K51" s="98" t="e">
        <f t="shared" si="2"/>
        <v>#VALUE!</v>
      </c>
      <c r="L51" s="74"/>
      <c r="M51" s="74" t="e">
        <f t="shared" si="1"/>
        <v>#VALUE!</v>
      </c>
      <c r="N51" s="61"/>
      <c r="O51" s="61"/>
      <c r="P51" s="151"/>
    </row>
    <row r="52" spans="1:16" ht="12.75">
      <c r="A52" s="20" t="s">
        <v>6</v>
      </c>
      <c r="B52" s="75">
        <f>B53+B60</f>
        <v>34000</v>
      </c>
      <c r="C52" s="75">
        <f>C53+C60</f>
        <v>34000</v>
      </c>
      <c r="D52" s="75">
        <f>D53+D60</f>
        <v>0</v>
      </c>
      <c r="E52" s="76">
        <f>E53+E60</f>
        <v>0</v>
      </c>
      <c r="F52" s="161">
        <f>F53+F60</f>
        <v>0</v>
      </c>
      <c r="G52" s="61"/>
      <c r="H52" s="61"/>
      <c r="I52" s="61"/>
      <c r="J52" s="61"/>
      <c r="K52" s="98">
        <f t="shared" si="2"/>
        <v>34000</v>
      </c>
      <c r="L52" s="74"/>
      <c r="M52" s="74">
        <f t="shared" si="1"/>
        <v>34000</v>
      </c>
      <c r="N52" s="61"/>
      <c r="O52" s="61"/>
      <c r="P52" s="151"/>
    </row>
    <row r="53" spans="1:16" ht="12.75">
      <c r="A53" s="65" t="s">
        <v>0</v>
      </c>
      <c r="B53" s="77">
        <f>SUM(B54+B56+B58)</f>
        <v>0</v>
      </c>
      <c r="C53" s="77">
        <f>SUM(C54+C56+C58)</f>
        <v>0</v>
      </c>
      <c r="D53" s="75">
        <f>SUM(D54+D56+D58)</f>
        <v>0</v>
      </c>
      <c r="E53" s="76">
        <f>SUM(E54+E56+E58)</f>
        <v>0</v>
      </c>
      <c r="F53" s="161">
        <f>SUM(F54+F56+F58)</f>
        <v>0</v>
      </c>
      <c r="G53" s="61"/>
      <c r="H53" s="61"/>
      <c r="I53" s="61"/>
      <c r="J53" s="61"/>
      <c r="K53" s="98">
        <f t="shared" si="2"/>
        <v>0</v>
      </c>
      <c r="L53" s="74"/>
      <c r="M53" s="74">
        <f t="shared" si="1"/>
        <v>0</v>
      </c>
      <c r="N53" s="61"/>
      <c r="O53" s="61"/>
      <c r="P53" s="151"/>
    </row>
    <row r="54" spans="1:16" s="41" customFormat="1" ht="15" customHeight="1" hidden="1">
      <c r="A54" s="78" t="s">
        <v>18</v>
      </c>
      <c r="B54" s="79">
        <f aca="true" t="shared" si="3" ref="B54:B59">SUM(C54:F54)</f>
        <v>0</v>
      </c>
      <c r="C54" s="79">
        <f>C55</f>
        <v>0</v>
      </c>
      <c r="D54" s="80">
        <f>D55</f>
        <v>0</v>
      </c>
      <c r="E54" s="81">
        <f>E55</f>
        <v>0</v>
      </c>
      <c r="F54" s="162">
        <f>F55</f>
        <v>0</v>
      </c>
      <c r="G54" s="127"/>
      <c r="H54" s="127"/>
      <c r="I54" s="127"/>
      <c r="J54" s="127"/>
      <c r="K54" s="98">
        <f t="shared" si="2"/>
        <v>0</v>
      </c>
      <c r="L54" s="115"/>
      <c r="M54" s="74">
        <f t="shared" si="1"/>
        <v>0</v>
      </c>
      <c r="N54" s="127"/>
      <c r="O54" s="127"/>
      <c r="P54" s="169"/>
    </row>
    <row r="55" spans="1:16" s="41" customFormat="1" ht="23.25" customHeight="1" hidden="1">
      <c r="A55" s="132" t="s">
        <v>38</v>
      </c>
      <c r="B55" s="79">
        <f t="shared" si="3"/>
        <v>0</v>
      </c>
      <c r="C55" s="79">
        <v>0</v>
      </c>
      <c r="D55" s="80">
        <v>0</v>
      </c>
      <c r="E55" s="81">
        <v>0</v>
      </c>
      <c r="F55" s="162">
        <v>0</v>
      </c>
      <c r="G55" s="127"/>
      <c r="H55" s="127"/>
      <c r="I55" s="127"/>
      <c r="J55" s="127"/>
      <c r="K55" s="98">
        <f t="shared" si="2"/>
        <v>0</v>
      </c>
      <c r="L55" s="115"/>
      <c r="M55" s="74">
        <f t="shared" si="1"/>
        <v>0</v>
      </c>
      <c r="N55" s="127"/>
      <c r="O55" s="127"/>
      <c r="P55" s="169"/>
    </row>
    <row r="56" spans="1:16" s="41" customFormat="1" ht="15" customHeight="1" hidden="1">
      <c r="A56" s="78" t="s">
        <v>19</v>
      </c>
      <c r="B56" s="80">
        <f t="shared" si="3"/>
        <v>0</v>
      </c>
      <c r="C56" s="80">
        <f>C57</f>
        <v>0</v>
      </c>
      <c r="D56" s="80">
        <f>D57</f>
        <v>0</v>
      </c>
      <c r="E56" s="81">
        <f>E57</f>
        <v>0</v>
      </c>
      <c r="F56" s="162">
        <f>F57</f>
        <v>0</v>
      </c>
      <c r="G56" s="127"/>
      <c r="H56" s="127"/>
      <c r="I56" s="127"/>
      <c r="J56" s="127"/>
      <c r="K56" s="98">
        <f t="shared" si="2"/>
        <v>0</v>
      </c>
      <c r="L56" s="115"/>
      <c r="M56" s="74">
        <f t="shared" si="1"/>
        <v>0</v>
      </c>
      <c r="N56" s="127"/>
      <c r="O56" s="127"/>
      <c r="P56" s="169"/>
    </row>
    <row r="57" spans="1:16" s="41" customFormat="1" ht="25.5" hidden="1">
      <c r="A57" s="78" t="s">
        <v>21</v>
      </c>
      <c r="B57" s="79">
        <f t="shared" si="3"/>
        <v>0</v>
      </c>
      <c r="C57" s="79"/>
      <c r="D57" s="80"/>
      <c r="E57" s="81"/>
      <c r="F57" s="162"/>
      <c r="G57" s="127"/>
      <c r="H57" s="127"/>
      <c r="I57" s="127"/>
      <c r="J57" s="127"/>
      <c r="K57" s="98">
        <f t="shared" si="2"/>
        <v>0</v>
      </c>
      <c r="L57" s="115"/>
      <c r="M57" s="74">
        <f t="shared" si="1"/>
        <v>0</v>
      </c>
      <c r="N57" s="127"/>
      <c r="O57" s="127"/>
      <c r="P57" s="169"/>
    </row>
    <row r="58" spans="1:16" ht="14.25" customHeight="1" hidden="1">
      <c r="A58" s="82" t="s">
        <v>20</v>
      </c>
      <c r="B58" s="80">
        <f t="shared" si="3"/>
        <v>0</v>
      </c>
      <c r="C58" s="80">
        <f>C59</f>
        <v>0</v>
      </c>
      <c r="D58" s="80">
        <f>D59</f>
        <v>0</v>
      </c>
      <c r="E58" s="81">
        <f>E59</f>
        <v>0</v>
      </c>
      <c r="F58" s="162">
        <f>F59</f>
        <v>0</v>
      </c>
      <c r="G58" s="61"/>
      <c r="H58" s="61"/>
      <c r="I58" s="61"/>
      <c r="J58" s="61"/>
      <c r="K58" s="98">
        <f t="shared" si="2"/>
        <v>0</v>
      </c>
      <c r="L58" s="74"/>
      <c r="M58" s="74">
        <f t="shared" si="1"/>
        <v>0</v>
      </c>
      <c r="N58" s="61"/>
      <c r="O58" s="61"/>
      <c r="P58" s="151"/>
    </row>
    <row r="59" spans="1:16" ht="14.25" customHeight="1" hidden="1">
      <c r="A59" s="82" t="s">
        <v>22</v>
      </c>
      <c r="B59" s="79">
        <f t="shared" si="3"/>
        <v>0</v>
      </c>
      <c r="C59" s="79">
        <v>0</v>
      </c>
      <c r="D59" s="80"/>
      <c r="E59" s="81"/>
      <c r="F59" s="162">
        <v>0</v>
      </c>
      <c r="G59" s="61"/>
      <c r="H59" s="61"/>
      <c r="I59" s="61"/>
      <c r="J59" s="61"/>
      <c r="K59" s="98">
        <f t="shared" si="2"/>
        <v>0</v>
      </c>
      <c r="L59" s="74"/>
      <c r="M59" s="74">
        <f t="shared" si="1"/>
        <v>0</v>
      </c>
      <c r="N59" s="61"/>
      <c r="O59" s="61"/>
      <c r="P59" s="151"/>
    </row>
    <row r="60" spans="1:16" ht="12.75">
      <c r="A60" s="65" t="s">
        <v>28</v>
      </c>
      <c r="B60" s="77">
        <f>B61+B63+B65</f>
        <v>34000</v>
      </c>
      <c r="C60" s="77">
        <f>C61+C63+C65</f>
        <v>34000</v>
      </c>
      <c r="D60" s="75">
        <f>D61+D63+D65</f>
        <v>0</v>
      </c>
      <c r="E60" s="76">
        <f>E61+E63+E65</f>
        <v>0</v>
      </c>
      <c r="F60" s="161">
        <f>F61+F63+F65</f>
        <v>0</v>
      </c>
      <c r="G60" s="61"/>
      <c r="H60" s="61"/>
      <c r="I60" s="61"/>
      <c r="J60" s="61"/>
      <c r="K60" s="98">
        <f t="shared" si="2"/>
        <v>34000</v>
      </c>
      <c r="L60" s="74"/>
      <c r="M60" s="74">
        <f t="shared" si="1"/>
        <v>34000</v>
      </c>
      <c r="N60" s="61"/>
      <c r="O60" s="61"/>
      <c r="P60" s="151"/>
    </row>
    <row r="61" spans="1:16" ht="16.5" customHeight="1" hidden="1">
      <c r="A61" s="78" t="s">
        <v>18</v>
      </c>
      <c r="B61" s="80">
        <f aca="true" t="shared" si="4" ref="B61:B66">SUM(C61:F61)</f>
        <v>16000</v>
      </c>
      <c r="C61" s="80">
        <f>C62</f>
        <v>16000</v>
      </c>
      <c r="D61" s="80">
        <f>D62</f>
        <v>0</v>
      </c>
      <c r="E61" s="81">
        <f>E62</f>
        <v>0</v>
      </c>
      <c r="F61" s="162">
        <f>F62</f>
        <v>0</v>
      </c>
      <c r="G61" s="61"/>
      <c r="H61" s="61"/>
      <c r="I61" s="61"/>
      <c r="J61" s="61"/>
      <c r="K61" s="98">
        <f t="shared" si="2"/>
        <v>16000</v>
      </c>
      <c r="L61" s="74"/>
      <c r="M61" s="74">
        <f t="shared" si="1"/>
        <v>16000</v>
      </c>
      <c r="N61" s="61"/>
      <c r="O61" s="61"/>
      <c r="P61" s="151"/>
    </row>
    <row r="62" spans="1:16" ht="26.25" customHeight="1">
      <c r="A62" s="165" t="s">
        <v>38</v>
      </c>
      <c r="B62" s="79">
        <f t="shared" si="4"/>
        <v>16000</v>
      </c>
      <c r="C62" s="79">
        <v>16000</v>
      </c>
      <c r="D62" s="80"/>
      <c r="E62" s="81"/>
      <c r="F62" s="162"/>
      <c r="G62" s="61">
        <f>C62+D62+E62</f>
        <v>16000</v>
      </c>
      <c r="H62" s="61"/>
      <c r="I62" s="61"/>
      <c r="J62" s="61"/>
      <c r="K62" s="98">
        <f t="shared" si="2"/>
        <v>16000</v>
      </c>
      <c r="L62" s="74"/>
      <c r="M62" s="74">
        <f t="shared" si="1"/>
        <v>16000</v>
      </c>
      <c r="N62" s="61"/>
      <c r="O62" s="61"/>
      <c r="P62" s="151"/>
    </row>
    <row r="63" spans="1:16" ht="16.5" customHeight="1" hidden="1">
      <c r="A63" s="78" t="s">
        <v>19</v>
      </c>
      <c r="B63" s="80">
        <f t="shared" si="4"/>
        <v>0</v>
      </c>
      <c r="C63" s="80">
        <f>C64</f>
        <v>0</v>
      </c>
      <c r="D63" s="80">
        <f>D64</f>
        <v>0</v>
      </c>
      <c r="E63" s="81">
        <f>E64</f>
        <v>0</v>
      </c>
      <c r="F63" s="162">
        <f>F64</f>
        <v>0</v>
      </c>
      <c r="G63" s="61"/>
      <c r="H63" s="61"/>
      <c r="I63" s="61"/>
      <c r="J63" s="61"/>
      <c r="K63" s="98">
        <f t="shared" si="2"/>
        <v>0</v>
      </c>
      <c r="L63" s="74"/>
      <c r="M63" s="74">
        <f t="shared" si="1"/>
        <v>0</v>
      </c>
      <c r="N63" s="61"/>
      <c r="O63" s="61"/>
      <c r="P63" s="151"/>
    </row>
    <row r="64" spans="1:16" ht="23.25" customHeight="1" hidden="1">
      <c r="A64" s="78" t="s">
        <v>21</v>
      </c>
      <c r="B64" s="79">
        <f t="shared" si="4"/>
        <v>0</v>
      </c>
      <c r="C64" s="79"/>
      <c r="D64" s="80"/>
      <c r="E64" s="81"/>
      <c r="F64" s="162"/>
      <c r="G64" s="61">
        <f>C64+D64+E64</f>
        <v>0</v>
      </c>
      <c r="H64" s="61"/>
      <c r="I64" s="61"/>
      <c r="J64" s="61"/>
      <c r="K64" s="98">
        <f t="shared" si="2"/>
        <v>0</v>
      </c>
      <c r="L64" s="74"/>
      <c r="M64" s="74">
        <f t="shared" si="1"/>
        <v>0</v>
      </c>
      <c r="N64" s="61"/>
      <c r="O64" s="61"/>
      <c r="P64" s="151"/>
    </row>
    <row r="65" spans="1:16" ht="12.75" customHeight="1" hidden="1">
      <c r="A65" s="82" t="s">
        <v>20</v>
      </c>
      <c r="B65" s="80">
        <f t="shared" si="4"/>
        <v>18000</v>
      </c>
      <c r="C65" s="80">
        <f>C66</f>
        <v>18000</v>
      </c>
      <c r="D65" s="80">
        <f>D66</f>
        <v>0</v>
      </c>
      <c r="E65" s="81">
        <f>E66</f>
        <v>0</v>
      </c>
      <c r="F65" s="162">
        <f>F66</f>
        <v>0</v>
      </c>
      <c r="G65" s="61"/>
      <c r="H65" s="61"/>
      <c r="I65" s="61"/>
      <c r="J65" s="61"/>
      <c r="K65" s="98">
        <f t="shared" si="2"/>
        <v>18000</v>
      </c>
      <c r="L65" s="74"/>
      <c r="M65" s="74">
        <f t="shared" si="1"/>
        <v>18000</v>
      </c>
      <c r="N65" s="61"/>
      <c r="O65" s="61"/>
      <c r="P65" s="151"/>
    </row>
    <row r="66" spans="1:16" ht="18" customHeight="1" thickBot="1">
      <c r="A66" s="83" t="s">
        <v>22</v>
      </c>
      <c r="B66" s="84">
        <f t="shared" si="4"/>
        <v>18000</v>
      </c>
      <c r="C66" s="84">
        <v>18000</v>
      </c>
      <c r="D66" s="85"/>
      <c r="E66" s="86"/>
      <c r="F66" s="163"/>
      <c r="G66" s="170">
        <f>C66+D66+E66</f>
        <v>18000</v>
      </c>
      <c r="H66" s="170"/>
      <c r="I66" s="170"/>
      <c r="J66" s="170"/>
      <c r="K66" s="171">
        <f t="shared" si="2"/>
        <v>18000</v>
      </c>
      <c r="L66" s="172"/>
      <c r="M66" s="172">
        <f t="shared" si="1"/>
        <v>18000</v>
      </c>
      <c r="N66" s="170"/>
      <c r="O66" s="170"/>
      <c r="P66" s="173"/>
    </row>
    <row r="67" spans="1:13" ht="13.5" thickBot="1">
      <c r="A67" s="4"/>
      <c r="K67" s="174">
        <f t="shared" si="2"/>
        <v>0</v>
      </c>
      <c r="L67" s="175"/>
      <c r="M67" s="175">
        <f t="shared" si="1"/>
        <v>0</v>
      </c>
    </row>
    <row r="68" spans="1:16" ht="12.75">
      <c r="A68" s="138" t="s">
        <v>26</v>
      </c>
      <c r="B68" s="136"/>
      <c r="C68" s="136"/>
      <c r="D68" s="136"/>
      <c r="E68" s="136"/>
      <c r="F68" s="112"/>
      <c r="G68" s="131"/>
      <c r="H68" s="131"/>
      <c r="I68" s="131"/>
      <c r="J68" s="131"/>
      <c r="K68" s="167">
        <f t="shared" si="2"/>
        <v>0</v>
      </c>
      <c r="L68" s="168"/>
      <c r="M68" s="168">
        <f t="shared" si="1"/>
        <v>0</v>
      </c>
      <c r="N68" s="131"/>
      <c r="O68" s="131"/>
      <c r="P68" s="133"/>
    </row>
    <row r="69" spans="1:16" ht="18" customHeight="1" thickBot="1">
      <c r="A69" s="60"/>
      <c r="B69" s="61"/>
      <c r="C69" s="61"/>
      <c r="D69" s="61"/>
      <c r="E69" s="61"/>
      <c r="F69" s="113" t="s">
        <v>34</v>
      </c>
      <c r="G69" s="61"/>
      <c r="H69" s="61"/>
      <c r="I69" s="61"/>
      <c r="J69" s="61"/>
      <c r="K69" s="98">
        <f t="shared" si="2"/>
        <v>0</v>
      </c>
      <c r="L69" s="74"/>
      <c r="M69" s="74">
        <f t="shared" si="1"/>
        <v>0</v>
      </c>
      <c r="N69" s="61"/>
      <c r="O69" s="61"/>
      <c r="P69" s="151"/>
    </row>
    <row r="70" spans="1:16" ht="24.75" customHeight="1">
      <c r="A70" s="62" t="s">
        <v>9</v>
      </c>
      <c r="B70" s="140" t="s">
        <v>42</v>
      </c>
      <c r="C70" s="16" t="s">
        <v>1</v>
      </c>
      <c r="D70" s="16" t="s">
        <v>2</v>
      </c>
      <c r="E70" s="16" t="s">
        <v>3</v>
      </c>
      <c r="F70" s="111" t="s">
        <v>4</v>
      </c>
      <c r="G70" s="61"/>
      <c r="H70" s="61"/>
      <c r="I70" s="61"/>
      <c r="J70" s="61"/>
      <c r="K70" s="98" t="e">
        <f t="shared" si="2"/>
        <v>#VALUE!</v>
      </c>
      <c r="L70" s="74"/>
      <c r="M70" s="74" t="e">
        <f t="shared" si="1"/>
        <v>#VALUE!</v>
      </c>
      <c r="N70" s="61"/>
      <c r="O70" s="61"/>
      <c r="P70" s="151"/>
    </row>
    <row r="71" spans="1:16" ht="14.25" customHeight="1">
      <c r="A71" s="20" t="s">
        <v>6</v>
      </c>
      <c r="B71" s="75">
        <f>B72+B74</f>
        <v>58000</v>
      </c>
      <c r="C71" s="75">
        <f>C72+C74</f>
        <v>58000</v>
      </c>
      <c r="D71" s="75">
        <f>D72+D74</f>
        <v>0</v>
      </c>
      <c r="E71" s="75">
        <f>E72+E74</f>
        <v>0</v>
      </c>
      <c r="F71" s="76">
        <f>F72+F74</f>
        <v>0</v>
      </c>
      <c r="G71" s="61"/>
      <c r="H71" s="61"/>
      <c r="I71" s="61"/>
      <c r="J71" s="61"/>
      <c r="K71" s="98">
        <f t="shared" si="2"/>
        <v>58000</v>
      </c>
      <c r="L71" s="74"/>
      <c r="M71" s="74">
        <f t="shared" si="1"/>
        <v>58000</v>
      </c>
      <c r="N71" s="61"/>
      <c r="O71" s="61"/>
      <c r="P71" s="151"/>
    </row>
    <row r="72" spans="1:16" ht="14.25" customHeight="1">
      <c r="A72" s="65" t="s">
        <v>0</v>
      </c>
      <c r="B72" s="77">
        <f>SUM(B73:B73)</f>
        <v>0</v>
      </c>
      <c r="C72" s="77">
        <f>SUM(C73:C73)</f>
        <v>0</v>
      </c>
      <c r="D72" s="77">
        <f>SUM(D73:D73)</f>
        <v>0</v>
      </c>
      <c r="E72" s="77">
        <f>SUM(E73:E73)</f>
        <v>0</v>
      </c>
      <c r="F72" s="87">
        <f>SUM(F73:F73)</f>
        <v>0</v>
      </c>
      <c r="G72" s="100">
        <f>C72+D72+E72</f>
        <v>0</v>
      </c>
      <c r="H72" s="61"/>
      <c r="I72" s="61"/>
      <c r="J72" s="61"/>
      <c r="K72" s="98">
        <f t="shared" si="2"/>
        <v>0</v>
      </c>
      <c r="L72" s="74"/>
      <c r="M72" s="74">
        <f t="shared" si="1"/>
        <v>0</v>
      </c>
      <c r="N72" s="61"/>
      <c r="O72" s="61"/>
      <c r="P72" s="151"/>
    </row>
    <row r="73" spans="1:16" ht="14.25" customHeight="1" hidden="1">
      <c r="A73" s="88" t="s">
        <v>26</v>
      </c>
      <c r="B73" s="75">
        <f>SUM(C73:F73)</f>
        <v>0</v>
      </c>
      <c r="C73" s="75"/>
      <c r="D73" s="75"/>
      <c r="E73" s="75"/>
      <c r="F73" s="76"/>
      <c r="G73" s="61"/>
      <c r="H73" s="61"/>
      <c r="I73" s="61"/>
      <c r="J73" s="61"/>
      <c r="K73" s="98">
        <f t="shared" si="2"/>
        <v>0</v>
      </c>
      <c r="L73" s="74"/>
      <c r="M73" s="74">
        <f t="shared" si="1"/>
        <v>0</v>
      </c>
      <c r="N73" s="61"/>
      <c r="O73" s="61"/>
      <c r="P73" s="151"/>
    </row>
    <row r="74" spans="1:16" ht="14.25" customHeight="1" thickBot="1">
      <c r="A74" s="179" t="s">
        <v>28</v>
      </c>
      <c r="B74" s="180">
        <f>B75</f>
        <v>58000</v>
      </c>
      <c r="C74" s="180">
        <f>C75</f>
        <v>58000</v>
      </c>
      <c r="D74" s="180">
        <f>D75</f>
        <v>0</v>
      </c>
      <c r="E74" s="180">
        <f>E75</f>
        <v>0</v>
      </c>
      <c r="F74" s="181">
        <f>F75</f>
        <v>0</v>
      </c>
      <c r="G74" s="182">
        <f>C74+D74+E74</f>
        <v>58000</v>
      </c>
      <c r="H74" s="170"/>
      <c r="I74" s="170"/>
      <c r="J74" s="170"/>
      <c r="K74" s="171">
        <f t="shared" si="2"/>
        <v>58000</v>
      </c>
      <c r="L74" s="172"/>
      <c r="M74" s="172">
        <f t="shared" si="1"/>
        <v>58000</v>
      </c>
      <c r="N74" s="170"/>
      <c r="O74" s="170"/>
      <c r="P74" s="173"/>
    </row>
    <row r="75" spans="1:13" ht="15.75" customHeight="1" hidden="1" thickBot="1">
      <c r="A75" s="176" t="s">
        <v>26</v>
      </c>
      <c r="B75" s="177">
        <f>SUM(C75:F75)</f>
        <v>58000</v>
      </c>
      <c r="C75" s="177">
        <v>58000</v>
      </c>
      <c r="D75" s="177"/>
      <c r="E75" s="177">
        <v>0</v>
      </c>
      <c r="F75" s="178">
        <v>0</v>
      </c>
      <c r="K75" s="130">
        <f t="shared" si="2"/>
        <v>58000</v>
      </c>
      <c r="L75" s="72"/>
      <c r="M75" s="72">
        <f t="shared" si="1"/>
        <v>58000</v>
      </c>
    </row>
    <row r="76" spans="1:13" ht="23.25" customHeight="1" thickBot="1">
      <c r="A76" s="101"/>
      <c r="B76" s="102"/>
      <c r="C76" s="102"/>
      <c r="D76" s="102"/>
      <c r="E76" s="102"/>
      <c r="F76" s="102"/>
      <c r="K76" s="129"/>
      <c r="L76" s="166"/>
      <c r="M76" s="166">
        <f t="shared" si="1"/>
        <v>0</v>
      </c>
    </row>
    <row r="77" spans="1:19" ht="12.75" customHeight="1">
      <c r="A77" s="184" t="s">
        <v>39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6"/>
      <c r="S77" s="146"/>
    </row>
    <row r="78" spans="1:18" ht="12.75">
      <c r="A78" s="60"/>
      <c r="B78" s="61"/>
      <c r="C78" s="61"/>
      <c r="D78" s="61"/>
      <c r="E78" s="61"/>
      <c r="F78" s="128" t="s">
        <v>34</v>
      </c>
      <c r="G78" s="61"/>
      <c r="H78" s="61"/>
      <c r="I78" s="61"/>
      <c r="J78" s="61"/>
      <c r="K78" s="98">
        <f aca="true" t="shared" si="5" ref="K77:K84">C78+D78</f>
        <v>0</v>
      </c>
      <c r="L78" s="74"/>
      <c r="M78" s="74">
        <f aca="true" t="shared" si="6" ref="M78:M84">C78+D78+E78</f>
        <v>0</v>
      </c>
      <c r="N78" s="61"/>
      <c r="O78" s="61"/>
      <c r="P78" s="61"/>
      <c r="Q78" s="61"/>
      <c r="R78" s="151"/>
    </row>
    <row r="79" spans="1:18" ht="28.5" customHeight="1">
      <c r="A79" s="62" t="s">
        <v>9</v>
      </c>
      <c r="B79" s="140" t="s">
        <v>42</v>
      </c>
      <c r="C79" s="16" t="s">
        <v>1</v>
      </c>
      <c r="D79" s="16" t="s">
        <v>2</v>
      </c>
      <c r="E79" s="16" t="s">
        <v>3</v>
      </c>
      <c r="F79" s="117" t="s">
        <v>4</v>
      </c>
      <c r="G79" s="61"/>
      <c r="H79" s="61"/>
      <c r="I79" s="61"/>
      <c r="J79" s="61"/>
      <c r="K79" s="98" t="e">
        <f t="shared" si="5"/>
        <v>#VALUE!</v>
      </c>
      <c r="L79" s="74"/>
      <c r="M79" s="74" t="e">
        <f t="shared" si="6"/>
        <v>#VALUE!</v>
      </c>
      <c r="N79" s="61"/>
      <c r="O79" s="61"/>
      <c r="P79" s="61"/>
      <c r="Q79" s="61"/>
      <c r="R79" s="151"/>
    </row>
    <row r="80" spans="1:18" ht="12.75">
      <c r="A80" s="118" t="s">
        <v>6</v>
      </c>
      <c r="B80" s="75">
        <f>B81+B83</f>
        <v>76000</v>
      </c>
      <c r="C80" s="75">
        <f>C81+C83</f>
        <v>76000</v>
      </c>
      <c r="D80" s="75">
        <f>D81+D83</f>
        <v>0</v>
      </c>
      <c r="E80" s="75">
        <f>E81+E83</f>
        <v>0</v>
      </c>
      <c r="F80" s="76">
        <f>F81+F83</f>
        <v>0</v>
      </c>
      <c r="G80" s="61"/>
      <c r="H80" s="61"/>
      <c r="I80" s="61"/>
      <c r="J80" s="61"/>
      <c r="K80" s="98">
        <f t="shared" si="5"/>
        <v>76000</v>
      </c>
      <c r="L80" s="74"/>
      <c r="M80" s="74">
        <f t="shared" si="6"/>
        <v>76000</v>
      </c>
      <c r="N80" s="61"/>
      <c r="O80" s="61"/>
      <c r="P80" s="61"/>
      <c r="Q80" s="61"/>
      <c r="R80" s="151"/>
    </row>
    <row r="81" spans="1:18" ht="12.75">
      <c r="A81" s="119" t="s">
        <v>0</v>
      </c>
      <c r="B81" s="77">
        <f>SUM(B82:B82)</f>
        <v>0</v>
      </c>
      <c r="C81" s="77">
        <f>SUM(C82:C82)</f>
        <v>0</v>
      </c>
      <c r="D81" s="77">
        <f>SUM(D82:D82)</f>
        <v>0</v>
      </c>
      <c r="E81" s="77">
        <f>SUM(E82:E82)</f>
        <v>0</v>
      </c>
      <c r="F81" s="87">
        <f>SUM(F82:F82)</f>
        <v>0</v>
      </c>
      <c r="G81" s="100">
        <f>C81+D81+E81</f>
        <v>0</v>
      </c>
      <c r="H81" s="61"/>
      <c r="I81" s="61"/>
      <c r="J81" s="61"/>
      <c r="K81" s="98">
        <f t="shared" si="5"/>
        <v>0</v>
      </c>
      <c r="L81" s="74"/>
      <c r="M81" s="74">
        <f t="shared" si="6"/>
        <v>0</v>
      </c>
      <c r="N81" s="61"/>
      <c r="O81" s="61"/>
      <c r="P81" s="61"/>
      <c r="Q81" s="61"/>
      <c r="R81" s="151"/>
    </row>
    <row r="82" spans="1:18" ht="30" customHeight="1" hidden="1">
      <c r="A82" s="120" t="s">
        <v>36</v>
      </c>
      <c r="B82" s="75">
        <f>SUM(C82:F82)</f>
        <v>0</v>
      </c>
      <c r="C82" s="75"/>
      <c r="D82" s="75"/>
      <c r="E82" s="75"/>
      <c r="F82" s="76"/>
      <c r="G82" s="61"/>
      <c r="H82" s="61"/>
      <c r="I82" s="61"/>
      <c r="J82" s="61"/>
      <c r="K82" s="98">
        <f t="shared" si="5"/>
        <v>0</v>
      </c>
      <c r="L82" s="74"/>
      <c r="M82" s="74">
        <f t="shared" si="6"/>
        <v>0</v>
      </c>
      <c r="N82" s="61"/>
      <c r="O82" s="61"/>
      <c r="P82" s="61"/>
      <c r="Q82" s="61"/>
      <c r="R82" s="151"/>
    </row>
    <row r="83" spans="1:18" ht="20.25" customHeight="1" thickBot="1">
      <c r="A83" s="187" t="s">
        <v>28</v>
      </c>
      <c r="B83" s="180">
        <f>B84</f>
        <v>76000</v>
      </c>
      <c r="C83" s="180">
        <f>C84</f>
        <v>76000</v>
      </c>
      <c r="D83" s="180">
        <f>D84</f>
        <v>0</v>
      </c>
      <c r="E83" s="180">
        <f>E84</f>
        <v>0</v>
      </c>
      <c r="F83" s="181">
        <f>F84</f>
        <v>0</v>
      </c>
      <c r="G83" s="182">
        <f>C83+D83+E83</f>
        <v>76000</v>
      </c>
      <c r="H83" s="170"/>
      <c r="I83" s="170"/>
      <c r="J83" s="170"/>
      <c r="K83" s="171">
        <f t="shared" si="5"/>
        <v>76000</v>
      </c>
      <c r="L83" s="172"/>
      <c r="M83" s="172">
        <f t="shared" si="6"/>
        <v>76000</v>
      </c>
      <c r="N83" s="170"/>
      <c r="O83" s="170"/>
      <c r="P83" s="170"/>
      <c r="Q83" s="170"/>
      <c r="R83" s="173"/>
    </row>
    <row r="84" spans="1:13" ht="31.5" customHeight="1" hidden="1" thickBot="1">
      <c r="A84" s="183" t="s">
        <v>36</v>
      </c>
      <c r="B84" s="177">
        <f>SUM(C84:F84)</f>
        <v>76000</v>
      </c>
      <c r="C84" s="177">
        <v>76000</v>
      </c>
      <c r="D84" s="177">
        <v>0</v>
      </c>
      <c r="E84" s="177"/>
      <c r="F84" s="178">
        <v>0</v>
      </c>
      <c r="K84" s="130">
        <f t="shared" si="5"/>
        <v>76000</v>
      </c>
      <c r="L84" s="72"/>
      <c r="M84" s="72">
        <f t="shared" si="6"/>
        <v>76000</v>
      </c>
    </row>
    <row r="85" spans="1:11" ht="23.25" customHeight="1">
      <c r="A85" s="101"/>
      <c r="B85" s="102"/>
      <c r="C85" s="102"/>
      <c r="D85" s="102"/>
      <c r="E85" s="102"/>
      <c r="F85" s="102"/>
      <c r="K85" s="96"/>
    </row>
    <row r="86" spans="1:11" ht="23.25" customHeight="1" hidden="1">
      <c r="A86" s="101"/>
      <c r="B86" s="102"/>
      <c r="C86" s="102"/>
      <c r="D86" s="102"/>
      <c r="E86" s="102"/>
      <c r="F86" s="102"/>
      <c r="K86" s="96"/>
    </row>
    <row r="87" spans="1:11" ht="23.25" customHeight="1" hidden="1">
      <c r="A87" s="101"/>
      <c r="B87" s="102"/>
      <c r="C87" s="102"/>
      <c r="D87" s="102"/>
      <c r="E87" s="102"/>
      <c r="F87" s="102"/>
      <c r="K87" s="96"/>
    </row>
    <row r="88" spans="1:11" ht="23.25" customHeight="1" hidden="1">
      <c r="A88" s="101"/>
      <c r="B88" s="102"/>
      <c r="C88" s="102"/>
      <c r="D88" s="102"/>
      <c r="E88" s="102"/>
      <c r="F88" s="102"/>
      <c r="K88" s="96"/>
    </row>
    <row r="89" spans="1:11" ht="23.25" customHeight="1" hidden="1">
      <c r="A89" s="101"/>
      <c r="B89" s="102"/>
      <c r="C89" s="102"/>
      <c r="D89" s="102"/>
      <c r="E89" s="102"/>
      <c r="F89" s="102"/>
      <c r="K89" s="96"/>
    </row>
    <row r="90" ht="12.75" hidden="1">
      <c r="F90" s="103">
        <f>F74+F60+F43+F30+F17</f>
        <v>0</v>
      </c>
    </row>
    <row r="92" spans="1:13" s="1" customFormat="1" ht="12.75">
      <c r="A92" s="104" t="s">
        <v>32</v>
      </c>
      <c r="B92" s="105"/>
      <c r="D92" s="104" t="s">
        <v>31</v>
      </c>
      <c r="E92" s="105"/>
      <c r="F92" s="105"/>
      <c r="G92" s="105"/>
      <c r="K92" s="96"/>
      <c r="L92" s="96"/>
      <c r="M92" s="96"/>
    </row>
    <row r="93" spans="1:13" s="1" customFormat="1" ht="12.75">
      <c r="A93" s="104" t="s">
        <v>41</v>
      </c>
      <c r="B93" s="105"/>
      <c r="D93" s="104" t="s">
        <v>37</v>
      </c>
      <c r="E93" s="105"/>
      <c r="F93" s="105"/>
      <c r="G93" s="1" t="s">
        <v>30</v>
      </c>
      <c r="K93" s="96"/>
      <c r="L93" s="96"/>
      <c r="M93" s="96"/>
    </row>
    <row r="94" spans="11:13" s="1" customFormat="1" ht="12.75">
      <c r="K94" s="96"/>
      <c r="L94" s="96"/>
      <c r="M94" s="96"/>
    </row>
    <row r="95" spans="11:13" s="1" customFormat="1" ht="12.75">
      <c r="K95" s="96"/>
      <c r="L95" s="96"/>
      <c r="M95" s="96"/>
    </row>
    <row r="96" spans="2:13" s="1" customFormat="1" ht="12.75">
      <c r="B96" s="105"/>
      <c r="C96" s="105"/>
      <c r="D96" s="105"/>
      <c r="E96" s="105"/>
      <c r="K96" s="96"/>
      <c r="L96" s="96"/>
      <c r="M96" s="96"/>
    </row>
    <row r="97" spans="2:13" s="1" customFormat="1" ht="12.75">
      <c r="B97" s="105"/>
      <c r="C97" s="105"/>
      <c r="D97" s="105"/>
      <c r="K97" s="96"/>
      <c r="L97" s="96"/>
      <c r="M97" s="96"/>
    </row>
    <row r="99" ht="12.75">
      <c r="N99" s="19" t="s">
        <v>35</v>
      </c>
    </row>
    <row r="111" spans="2:3" ht="12.75">
      <c r="B111" s="106"/>
      <c r="C111" s="106"/>
    </row>
  </sheetData>
  <sheetProtection password="E741" sheet="1" formatCells="0" formatColumns="0" formatRows="0" insertColumns="0" insertRows="0" insertHyperlinks="0" deleteColumns="0" deleteRows="0" sort="0" autoFilter="0" pivotTables="0"/>
  <mergeCells count="5">
    <mergeCell ref="F10:F11"/>
    <mergeCell ref="A35:E35"/>
    <mergeCell ref="A49:E49"/>
    <mergeCell ref="A68:E68"/>
    <mergeCell ref="A77:R77"/>
  </mergeCells>
  <printOptions/>
  <pageMargins left="1.19" right="0" top="0" bottom="0" header="0.31" footer="0.18"/>
  <pageSetup horizontalDpi="600" verticalDpi="600" orientation="portrait" paperSize="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3:G12"/>
  <sheetViews>
    <sheetView workbookViewId="0" topLeftCell="A1">
      <selection activeCell="A3" sqref="A3:F3"/>
    </sheetView>
  </sheetViews>
  <sheetFormatPr defaultColWidth="9.140625" defaultRowHeight="12.75"/>
  <cols>
    <col min="1" max="1" width="48.28125" style="0" customWidth="1"/>
    <col min="2" max="6" width="17.57421875" style="0" customWidth="1"/>
  </cols>
  <sheetData>
    <row r="3" spans="1:6" ht="33">
      <c r="A3" s="139" t="s">
        <v>27</v>
      </c>
      <c r="B3" s="139"/>
      <c r="C3" s="139"/>
      <c r="D3" s="139"/>
      <c r="E3" s="139"/>
      <c r="F3" s="139"/>
    </row>
    <row r="4" ht="15.75">
      <c r="A4" s="2"/>
    </row>
    <row r="5" spans="1:6" ht="20.25">
      <c r="A5" s="5" t="s">
        <v>9</v>
      </c>
      <c r="B5" s="6" t="s">
        <v>5</v>
      </c>
      <c r="C5" s="5" t="s">
        <v>1</v>
      </c>
      <c r="D5" s="5" t="s">
        <v>2</v>
      </c>
      <c r="E5" s="5" t="s">
        <v>3</v>
      </c>
      <c r="F5" s="5" t="s">
        <v>4</v>
      </c>
    </row>
    <row r="6" spans="1:7" s="1" customFormat="1" ht="20.25" customHeight="1">
      <c r="A6" s="7" t="s">
        <v>6</v>
      </c>
      <c r="B6" s="8">
        <f>B7+B9</f>
        <v>6426000</v>
      </c>
      <c r="C6" s="9">
        <f>C7+C9</f>
        <v>6426000</v>
      </c>
      <c r="D6" s="9">
        <f>D7+D9</f>
        <v>0</v>
      </c>
      <c r="E6" s="9">
        <f>E7+E9</f>
        <v>0</v>
      </c>
      <c r="F6" s="9">
        <f>F7+F9</f>
        <v>0</v>
      </c>
      <c r="G6" s="18" t="s">
        <v>29</v>
      </c>
    </row>
    <row r="7" spans="1:7" ht="40.5">
      <c r="A7" s="10" t="s">
        <v>0</v>
      </c>
      <c r="B7" s="11">
        <f>SUM(B8:B8)</f>
        <v>3398000</v>
      </c>
      <c r="C7" s="12">
        <f>SUM(C8:C8)</f>
        <v>3398000</v>
      </c>
      <c r="D7" s="12">
        <f>SUM(D8:D8)</f>
        <v>0</v>
      </c>
      <c r="E7" s="12">
        <f>SUM(E8:E8)</f>
        <v>0</v>
      </c>
      <c r="F7" s="12">
        <f>SUM(F8:F8)</f>
        <v>0</v>
      </c>
      <c r="G7" s="18"/>
    </row>
    <row r="8" spans="1:7" ht="39.75" customHeight="1">
      <c r="A8" s="13" t="s">
        <v>23</v>
      </c>
      <c r="B8" s="14">
        <f>SUM(C8:F8)</f>
        <v>3398000</v>
      </c>
      <c r="C8" s="15">
        <f>PN!C14+PN!C27+PN!C39+PN!C53+PN!C73+PN!C81</f>
        <v>3398000</v>
      </c>
      <c r="D8" s="15">
        <f>PN!D14+PN!D27+PN!D39+PN!D53+PN!D73+PN!D81</f>
        <v>0</v>
      </c>
      <c r="E8" s="15">
        <f>PN!E14+PN!E27+PN!E39+PN!E53+PN!E73+PN!E81</f>
        <v>0</v>
      </c>
      <c r="F8" s="15">
        <f>PN!F14+PN!F27+PN!F39+PN!F53+PN!F73+PN!F81</f>
        <v>0</v>
      </c>
      <c r="G8" s="18"/>
    </row>
    <row r="9" spans="1:7" ht="40.5">
      <c r="A9" s="10" t="s">
        <v>7</v>
      </c>
      <c r="B9" s="11">
        <f>B10</f>
        <v>3028000</v>
      </c>
      <c r="C9" s="12">
        <f>C10</f>
        <v>3028000</v>
      </c>
      <c r="D9" s="12">
        <f>D10</f>
        <v>0</v>
      </c>
      <c r="E9" s="12">
        <f>E10</f>
        <v>0</v>
      </c>
      <c r="F9" s="12">
        <f>F10</f>
        <v>0</v>
      </c>
      <c r="G9" s="18"/>
    </row>
    <row r="10" spans="1:7" ht="21.75" customHeight="1">
      <c r="A10" s="13" t="s">
        <v>23</v>
      </c>
      <c r="B10" s="14">
        <f>SUM(C10:F10)</f>
        <v>3028000</v>
      </c>
      <c r="C10" s="15">
        <f>PN!C17+PN!C30+PN!C43+PN!C60+PN!C75+PN!C84</f>
        <v>3028000</v>
      </c>
      <c r="D10" s="15">
        <f>PN!D17+PN!D30+PN!D43+PN!D60+PN!D75+PN!D84</f>
        <v>0</v>
      </c>
      <c r="E10" s="15">
        <f>PN!E17+PN!E30+PN!E43+PN!E60+PN!E75+PN!E84</f>
        <v>0</v>
      </c>
      <c r="F10" s="15">
        <f>PN!F17+PN!F30+PN!F43+PN!F60+PN!F75+PN!F84</f>
        <v>0</v>
      </c>
      <c r="G10" s="18"/>
    </row>
    <row r="12" ht="15.75">
      <c r="A12" s="3"/>
    </row>
  </sheetData>
  <mergeCells count="1">
    <mergeCell ref="A3:F3"/>
  </mergeCells>
  <printOptions/>
  <pageMargins left="0.25" right="0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2017-03-17T08:22:37Z</cp:lastPrinted>
  <dcterms:created xsi:type="dcterms:W3CDTF">1996-10-14T23:33:28Z</dcterms:created>
  <dcterms:modified xsi:type="dcterms:W3CDTF">2017-03-17T09:31:49Z</dcterms:modified>
  <cp:category/>
  <cp:version/>
  <cp:contentType/>
  <cp:contentStatus/>
</cp:coreProperties>
</file>