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7b- CHELTUIELI" sheetId="1" r:id="rId1"/>
  </sheets>
  <definedNames>
    <definedName name="Excel_BuiltIn_Print_Area" localSheetId="0">'ANEXA 7b- CHELTUIELI'!$A$4:$K$368</definedName>
    <definedName name="_xlnm.Print_Area" localSheetId="0">'ANEXA 7b- CHELTUIELI'!$A$4:$K$366</definedName>
    <definedName name="_xlnm.Print_Titles" localSheetId="0">'ANEXA 7b- CHELTUIELI'!$16:$16</definedName>
  </definedNames>
  <calcPr fullCalcOnLoad="1"/>
</workbook>
</file>

<file path=xl/sharedStrings.xml><?xml version="1.0" encoding="utf-8"?>
<sst xmlns="http://schemas.openxmlformats.org/spreadsheetml/2006/main" count="744" uniqueCount="674">
  <si>
    <t xml:space="preserve">Anexa 7 b </t>
  </si>
  <si>
    <t>CONTUL DE EXECUŢIE A BUGETULUI INSTITUŢIILOR PUBLICE  - CHELTUIELI</t>
  </si>
  <si>
    <t>Cod 21        Capitol *)………………………… Subcapitol ……………………………..</t>
  </si>
  <si>
    <t>-lei-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</si>
  <si>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</si>
  <si>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</si>
  <si>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</si>
  <si>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</si>
  <si>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</si>
  <si>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</si>
  <si>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</si>
  <si>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</si>
  <si>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</si>
  <si>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</si>
  <si>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 xml:space="preserve"> TOTAL CHELTUIELI (SECŢIUNEA DE FUNCŢIONARE+SECŢIUNEA DE DEZVOLTARE)</t>
  </si>
  <si>
    <t>01</t>
  </si>
  <si>
    <t>TITLUL I  CHELTUIELI DE PERSONAL (cod 10.01 la10.03)</t>
  </si>
  <si>
    <t>10.01</t>
  </si>
  <si>
    <t xml:space="preserve">          Salarii de bază</t>
  </si>
  <si>
    <t>10.01.01</t>
  </si>
  <si>
    <t xml:space="preserve">          Indemnizaţie de conducere</t>
  </si>
  <si>
    <t>10.01.03</t>
  </si>
  <si>
    <t xml:space="preserve">          Spor de vechime</t>
  </si>
  <si>
    <t>10.01.04</t>
  </si>
  <si>
    <t xml:space="preserve">          Sporuri pentru condiţii de muncă</t>
  </si>
  <si>
    <t>10.01.05</t>
  </si>
  <si>
    <t>10.01.06</t>
  </si>
  <si>
    <t xml:space="preserve">          Ore suplimentare</t>
  </si>
  <si>
    <t>10.01.07</t>
  </si>
  <si>
    <t xml:space="preserve">          Fond de premii</t>
  </si>
  <si>
    <t>10.01.08</t>
  </si>
  <si>
    <t xml:space="preserve">          Fond pentru posturi ocupate prin cumul</t>
  </si>
  <si>
    <t>10.01.10</t>
  </si>
  <si>
    <t xml:space="preserve">          Fond aferent plăţii cu ora</t>
  </si>
  <si>
    <t>10.01.11</t>
  </si>
  <si>
    <t xml:space="preserve">          Indemnizaţii plătite unor persoane din afara unităţii</t>
  </si>
  <si>
    <t>10.01.12</t>
  </si>
  <si>
    <t>10.01.13</t>
  </si>
  <si>
    <t xml:space="preserve">          Indemnizaţii de  detaşare</t>
  </si>
  <si>
    <t>10.01.14</t>
  </si>
  <si>
    <t xml:space="preserve">          Alocaţii pentru transportul la şi de la locul de muncă</t>
  </si>
  <si>
    <t>10.01.15</t>
  </si>
  <si>
    <t xml:space="preserve">          Alocaţii pentru locuinţe</t>
  </si>
  <si>
    <t>10.01.16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</si>
  <si>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</si>
  <si>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</si>
  <si>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</si>
  <si>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</si>
  <si>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</si>
  <si>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</si>
  <si>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</si>
  <si>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</si>
  <si>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</si>
  <si>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</si>
  <si>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</si>
  <si>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</si>
  <si>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</si>
  <si>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</si>
  <si>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</si>
  <si>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</si>
  <si>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</si>
  <si>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</si>
  <si>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</si>
  <si>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</si>
  <si>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</si>
  <si>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</si>
  <si>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</si>
  <si>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</si>
  <si>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</si>
  <si>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</si>
  <si>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</si>
  <si>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Prime de asigurare de  viaţă plătite de angajator pentru angajaţi</t>
  </si>
  <si>
    <t>10.03.05</t>
  </si>
  <si>
    <t xml:space="preserve">          Contribuţii pentru concedii şi indemnizaţii</t>
  </si>
  <si>
    <t>10.03.06</t>
  </si>
  <si>
    <t>TITLUL II  BUNURI ŞI SERVICII      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</si>
  <si>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</si>
  <si>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</si>
  <si>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</si>
  <si>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</si>
  <si>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</si>
  <si>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</si>
  <si>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</si>
  <si>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</si>
  <si>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</si>
  <si>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</si>
  <si>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</si>
  <si>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</si>
  <si>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</si>
  <si>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Piese de schimb</t>
  </si>
  <si>
    <t>20.01.06</t>
  </si>
  <si>
    <t xml:space="preserve">          Transport</t>
  </si>
  <si>
    <t>20.01.07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</si>
  <si>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</si>
  <si>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</si>
  <si>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</si>
  <si>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</si>
  <si>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</si>
  <si>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</si>
  <si>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</si>
  <si>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</si>
  <si>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Hrana (cod 20.03.01+20.03.02)</t>
  </si>
  <si>
    <t>20.03</t>
  </si>
  <si>
    <t xml:space="preserve">          Hrana pentru oameni</t>
  </si>
  <si>
    <t>20.03.01</t>
  </si>
  <si>
    <t xml:space="preserve">          Hrana pentru animale</t>
  </si>
  <si>
    <t>20.03.02</t>
  </si>
  <si>
    <t xml:space="preserve">     Medicamente şi materiale sanitare  (cod 20.04.01 la 20.04.04)</t>
  </si>
  <si>
    <t>20.04</t>
  </si>
  <si>
    <t xml:space="preserve">          Medicamente </t>
  </si>
  <si>
    <t>20.04.01</t>
  </si>
  <si>
    <t xml:space="preserve">          Materiale sanitare</t>
  </si>
  <si>
    <t>20.04.02</t>
  </si>
  <si>
    <t xml:space="preserve">          Reactivi</t>
  </si>
  <si>
    <t>20.04.03</t>
  </si>
  <si>
    <t xml:space="preserve">          Dezinfectanţi</t>
  </si>
  <si>
    <t>20.04.04</t>
  </si>
  <si>
    <t xml:space="preserve">     Bunuri de natura obiectelor de inventar  (cod 20.05.01+20.05.03+20.05.30)</t>
  </si>
  <si>
    <t>20.05</t>
  </si>
  <si>
    <t xml:space="preserve">          Uniforme şi echipament</t>
  </si>
  <si>
    <t>20.05.01</t>
  </si>
  <si>
    <t xml:space="preserve">          Lenjerie şi accesorii de pat</t>
  </si>
  <si>
    <t>20.05.03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</si>
  <si>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</si>
  <si>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</si>
  <si>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</si>
  <si>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</si>
  <si>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</si>
  <si>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</si>
  <si>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</si>
  <si>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</si>
  <si>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Materiale de laborator</t>
  </si>
  <si>
    <t>20.09</t>
  </si>
  <si>
    <t xml:space="preserve">     Cercetare-dezvoltare</t>
  </si>
  <si>
    <t>20.10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</si>
  <si>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</si>
  <si>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</si>
  <si>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</si>
  <si>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</si>
  <si>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</si>
  <si>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</si>
  <si>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</si>
  <si>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</si>
  <si>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     Muniţie, furnituri şi armament de natura activelor fixe pentru armată</t>
  </si>
  <si>
    <t>20.15</t>
  </si>
  <si>
    <t xml:space="preserve">     Studii şi cercetări</t>
  </si>
  <si>
    <t>20.16</t>
  </si>
  <si>
    <t xml:space="preserve">     Plăţi pentru finanţarea patrimoniului genetic al animalelor</t>
  </si>
  <si>
    <t>20.18</t>
  </si>
  <si>
    <t xml:space="preserve">     Contribuţii ale administraţiei publice locale la realizarea unor lucrări şi  servicii de interes public local, în baza unor convenţii sau contracte de asociere</t>
  </si>
  <si>
    <t>20.19</t>
  </si>
  <si>
    <t xml:space="preserve">     Reabilitare infrastructură program inundaţii pentru autorităţi publice  locale</t>
  </si>
  <si>
    <t>20.20</t>
  </si>
  <si>
    <t xml:space="preserve">     Meteorologie </t>
  </si>
  <si>
    <t>20.21</t>
  </si>
  <si>
    <t xml:space="preserve">     Finanţarea acţiunilor din domeniul apelor</t>
  </si>
  <si>
    <t>20.22</t>
  </si>
  <si>
    <t xml:space="preserve">     Prevenirea şi combaterea inundaţiilor şi îngheţurilor </t>
  </si>
  <si>
    <t>20.23</t>
  </si>
  <si>
    <t xml:space="preserve">     Comisioane  şi alte costuri aferente împrumuturilor  (cod 20.24.01 + 20.24.02)</t>
  </si>
  <si>
    <t>20.24</t>
  </si>
  <si>
    <t xml:space="preserve">          Comisioane  şi alte costuri aferente împrumuturilor externe</t>
  </si>
  <si>
    <t>20.24.01</t>
  </si>
  <si>
    <t xml:space="preserve">          Comisioane  si alte costuri aferente imprumuturilor interne</t>
  </si>
  <si>
    <t>20.24.02</t>
  </si>
  <si>
    <t xml:space="preserve">     Cheltuieli judiciare şi extrajudiciare derivate din acţiuni  în  reprezentarea intereselor statului, potrivit dispoziţiilor legale</t>
  </si>
  <si>
    <t>20.25</t>
  </si>
  <si>
    <t xml:space="preserve">     Tichete cadou</t>
  </si>
  <si>
    <t>20.27</t>
  </si>
  <si>
    <t xml:space="preserve">     Alte cheltuieli  (cod 20.30.01 la20.30.04+20.30.06+20.30.07+20.30.09+ 20.30.30)</t>
  </si>
  <si>
    <t>20.30</t>
  </si>
  <si>
    <t xml:space="preserve">          Reclamă şi publicitate</t>
  </si>
  <si>
    <t>20.30.01</t>
  </si>
  <si>
    <t xml:space="preserve">          Protocol şi reprezentare </t>
  </si>
  <si>
    <t>20.30.02</t>
  </si>
  <si>
    <t xml:space="preserve">          Prime de asigurare non-viaţă</t>
  </si>
  <si>
    <t>20.30.03</t>
  </si>
  <si>
    <t xml:space="preserve">          Chirii</t>
  </si>
  <si>
    <t>20.30.04</t>
  </si>
  <si>
    <t xml:space="preserve">          Prestări servicii pentru transmiterea drepturilor</t>
  </si>
  <si>
    <t>20.30.06</t>
  </si>
  <si>
    <t xml:space="preserve">          Fondul Preşedintelui/Fondul conducătorului instituţiei publice</t>
  </si>
  <si>
    <t>20.30.07</t>
  </si>
  <si>
    <t xml:space="preserve">          Executarea silită a creanţelor bugetare</t>
  </si>
  <si>
    <t>20.30.09</t>
  </si>
  <si>
    <t xml:space="preserve">          Alte cheltuieli cu bunuri şi servicii</t>
  </si>
  <si>
    <t>20.30.30</t>
  </si>
  <si>
    <t>TITLUL III DOBÂNZI (cod 30.01 la 30.03)</t>
  </si>
  <si>
    <t>30</t>
  </si>
  <si>
    <t xml:space="preserve">     Dobânzi aferente datoriei publice interne (cod 30.01.01+30.01.02)</t>
  </si>
  <si>
    <t>30.01</t>
  </si>
  <si>
    <t xml:space="preserve">          Dobânzi aferente datoriei publice interne directe</t>
  </si>
  <si>
    <t>30.01.01</t>
  </si>
  <si>
    <t xml:space="preserve">          Dobânzi aferente creditelor interne garantate </t>
  </si>
  <si>
    <t>30.01.02</t>
  </si>
  <si>
    <t xml:space="preserve">     Dobânzi aferente datoriei publice externe (cod 30.02.01 la 
     30.02.03+30.02.05)</t>
  </si>
  <si>
    <t>30.02</t>
  </si>
  <si>
    <t xml:space="preserve">          Dobânzi, aferente datoriei publice externe directe</t>
  </si>
  <si>
    <t>30.02.01</t>
  </si>
  <si>
    <t xml:space="preserve">          Dobânzi aferente creditelor externe contractate de ordonatorii de credite </t>
  </si>
  <si>
    <t>30.02.02</t>
  </si>
  <si>
    <t xml:space="preserve">          Dobânzi aferente creditelor externe garantate şi/sau directe subîmprumutate</t>
  </si>
  <si>
    <t>30.02.03</t>
  </si>
  <si>
    <t xml:space="preserve">          Dobânzi aferente datoriei publice externe locale </t>
  </si>
  <si>
    <t>30.02.05</t>
  </si>
  <si>
    <t xml:space="preserve">     Alte dobânzi (cod 30.03.01 la 30.03.03+30.03.05)</t>
  </si>
  <si>
    <t>30.03</t>
  </si>
  <si>
    <t xml:space="preserve">          Dobânzi aferente împrumuturilor din fondul de tezaur</t>
  </si>
  <si>
    <t>30.03.01</t>
  </si>
  <si>
    <t xml:space="preserve">          Dobânda datorată trezoreriei statului</t>
  </si>
  <si>
    <t>30.03.02</t>
  </si>
  <si>
    <t xml:space="preserve">          Dobânzi aferente împrumuturilor temporare din trezoreria statului</t>
  </si>
  <si>
    <t>30.03.03</t>
  </si>
  <si>
    <t xml:space="preserve">          Dobânzi  la opeaţiunile de leasing</t>
  </si>
  <si>
    <t>30.03.05</t>
  </si>
  <si>
    <t xml:space="preserve">TITLUL IV SUBVENŢII (cod 40.03+40.20+ 40.30)  </t>
  </si>
  <si>
    <t>40</t>
  </si>
  <si>
    <t xml:space="preserve">     Subvenţii pentru acoperirea diferenţelor de preţ şi tarif</t>
  </si>
  <si>
    <t>40.03</t>
  </si>
  <si>
    <t xml:space="preserve">     Subvenţii pentru compensarea creşterilor neprevizionate ale preţurilor 
     la combustibili</t>
  </si>
  <si>
    <t>40.20</t>
  </si>
  <si>
    <t xml:space="preserve">     Alte subvenţii</t>
  </si>
  <si>
    <t>40.30</t>
  </si>
  <si>
    <t>TITLUL V FONDURI DE REZERVĂ  (cod 50.04)</t>
  </si>
  <si>
    <t>50</t>
  </si>
  <si>
    <t xml:space="preserve">     Fond de rezervă bugetară la dispoziţia autorităţilor locale</t>
  </si>
  <si>
    <t>50.04</t>
  </si>
  <si>
    <t>TITLUL VI TRANSFERURI ÎNTRE UNITĂŢI ALE ADMINISTRAŢIEI PUBLICE                       (cod 51.01)</t>
  </si>
  <si>
    <t>51 SF</t>
  </si>
  <si>
    <t>51.01</t>
  </si>
  <si>
    <t xml:space="preserve">          Transferuri către instituţii publice </t>
  </si>
  <si>
    <t>51.01.01</t>
  </si>
  <si>
    <t xml:space="preserve">          Acţiuni de sănătate  </t>
  </si>
  <si>
    <t>51.01.03</t>
  </si>
  <si>
    <t xml:space="preserve">          Finanţarea aeroporturilor de interes local</t>
  </si>
  <si>
    <t>51.01.05</t>
  </si>
  <si>
    <t xml:space="preserve">          Transferuri din bugetele consiliilor judeţene pentru finanţarea centrelor de zi pentru 
          protecţia copilului</t>
  </si>
  <si>
    <t>51.01.14</t>
  </si>
  <si>
    <t xml:space="preserve">          Transferuri din bugetele locale pentru instituţiile de asistenţă socială pentru     
          persoanele  cu handicap</t>
  </si>
  <si>
    <t>51.01.15</t>
  </si>
  <si>
    <t xml:space="preserve">          Transferuri din bugetele consiliilor locale şi judeţene pentru acordarea unor ajutoare către unităţile administrativ-teritoriale în situaţii de extremă dificultate</t>
  </si>
  <si>
    <t>51.01.24</t>
  </si>
  <si>
    <t xml:space="preserve">          Transferuri privind contribuţia de asigurări sociale  de sănătate pentru persoanele 
          aflate în concediu pentru creşterea copilului </t>
  </si>
  <si>
    <t>51.01.26</t>
  </si>
  <si>
    <t xml:space="preserve">          Transferuri privind contribuţii de sănătate pentru persoane beneficiare de ajutor social</t>
  </si>
  <si>
    <t>51.01.31</t>
  </si>
  <si>
    <t xml:space="preserve">          Transferuri din bugetele locale pentru finanţarea unităţilor de 
          asistenţă socială şi  medico-sociale</t>
  </si>
  <si>
    <t>51.01.39</t>
  </si>
  <si>
    <t xml:space="preserve">          Transferuri din bugetele locale  pentru finanţarea cheltuielilor curente din domeniul 
          sănătăţii</t>
  </si>
  <si>
    <t>51.01.46</t>
  </si>
  <si>
    <t xml:space="preserve">          Transferuri din bugetele locale pentru finanţarea camerelor agricole</t>
  </si>
  <si>
    <t>51.01.49</t>
  </si>
  <si>
    <t xml:space="preserve">          Transferuri din bugetul judeţului pentru clasele de învăţământ special organizate în cadrul unităţilor de învăţământ de masă</t>
  </si>
  <si>
    <t>51.01.60</t>
  </si>
  <si>
    <t xml:space="preserve">          Transferuri din bugetul local către bugetul judeţului  pentru finanţarea claselor de învăţământ de masă organizate în unităţile de învăţământ special</t>
  </si>
  <si>
    <t>51.01.61</t>
  </si>
  <si>
    <t>TITLUL VII ALTE TRANSFERURI (cod 55.01+ 55.02)</t>
  </si>
  <si>
    <t>55 SF</t>
  </si>
  <si>
    <t>55.01</t>
  </si>
  <si>
    <t>Alte transferuri curente interne</t>
  </si>
  <si>
    <t>55.01.18</t>
  </si>
  <si>
    <t xml:space="preserve">Finanţarea învăţământului particular sau confesional acreditat </t>
  </si>
  <si>
    <t>55.01.63</t>
  </si>
  <si>
    <t xml:space="preserve">     B.Transferuri curente în străinătate (către organizaţii internaţionale)                      (cod 55.02.01 + 55.02.04)</t>
  </si>
  <si>
    <t>55.02</t>
  </si>
  <si>
    <t xml:space="preserve">          Contribuţii şi cotizaţii la organisme internaţionale</t>
  </si>
  <si>
    <t>55.02.01</t>
  </si>
  <si>
    <t xml:space="preserve">          Alte transferuri curente în străinătate</t>
  </si>
  <si>
    <t>55.02.04</t>
  </si>
  <si>
    <t>TITLUL IX ASISTENŢA SOCIALĂ  (cod  57.02)</t>
  </si>
  <si>
    <t>57</t>
  </si>
  <si>
    <t>57.02</t>
  </si>
  <si>
    <t xml:space="preserve">          Ajutoare sociale în numerar</t>
  </si>
  <si>
    <t>57.02.01</t>
  </si>
  <si>
    <t xml:space="preserve">          Ajutoare sociale în natură</t>
  </si>
  <si>
    <t>57.02.02</t>
  </si>
  <si>
    <t>57.02.03</t>
  </si>
  <si>
    <t xml:space="preserve">          Tichete cadou acordate pentru cheltuieli sociale</t>
  </si>
  <si>
    <t>57.02.04</t>
  </si>
  <si>
    <t>59</t>
  </si>
  <si>
    <t xml:space="preserve">          Burse </t>
  </si>
  <si>
    <t>59.01</t>
  </si>
  <si>
    <t xml:space="preserve">          Ajutoare pentru daune provocate de calamităţile naturale</t>
  </si>
  <si>
    <t>59.02</t>
  </si>
  <si>
    <t xml:space="preserve">          Programe pentru tineret</t>
  </si>
  <si>
    <t>59.08</t>
  </si>
  <si>
    <t xml:space="preserve">          Asociaţii şi fundaţii</t>
  </si>
  <si>
    <t>59.11</t>
  </si>
  <si>
    <t xml:space="preserve">          Susţinerea cultelor</t>
  </si>
  <si>
    <t>59.12</t>
  </si>
  <si>
    <t xml:space="preserve">          Contribuţii la salarizarea personalului neclerical</t>
  </si>
  <si>
    <t>59.15</t>
  </si>
  <si>
    <t xml:space="preserve">          Despăgubiri civile</t>
  </si>
  <si>
    <t>59.17</t>
  </si>
  <si>
    <t xml:space="preserve">         Sume destinate finanţării programelor sportive realizate de structurile sportive de drept privat</t>
  </si>
  <si>
    <t>59.20</t>
  </si>
  <si>
    <t xml:space="preserve">          Acţiuni cu caracter ştiinţific şi social-cultural</t>
  </si>
  <si>
    <t>59.22</t>
  </si>
  <si>
    <t xml:space="preserve">          Sume aferente plăţii creanţelor salariale</t>
  </si>
  <si>
    <t>59.25</t>
  </si>
  <si>
    <t xml:space="preserve">          Programe şi proiecte privind prevenirea şi combaterea discriminării</t>
  </si>
  <si>
    <t>59.30</t>
  </si>
  <si>
    <t xml:space="preserve">          Sume alocate pentru spijinirea construirii de locuinţe</t>
  </si>
  <si>
    <t>59.35</t>
  </si>
  <si>
    <t>OPERAŢIUNI FINANCIARE (cod 80+81)</t>
  </si>
  <si>
    <t xml:space="preserve">       79</t>
  </si>
  <si>
    <t>TITLUL XVI ÎMPRUMUTURI (cod 80.03+ 80.30)</t>
  </si>
  <si>
    <t>80</t>
  </si>
  <si>
    <t xml:space="preserve">     Împrumuturi pentru instituţii şi servicii publice sau activităţi finanţate 
     integral din venituri proprii</t>
  </si>
  <si>
    <t>80.03</t>
  </si>
  <si>
    <t>80.30</t>
  </si>
  <si>
    <t>81</t>
  </si>
  <si>
    <t xml:space="preserve">     Rambursări de credite externe (cod 81.01.01 +81.01.02+81.01.05+ 81.01.06)</t>
  </si>
  <si>
    <t>81.01</t>
  </si>
  <si>
    <t xml:space="preserve">          Rambursări de credite externe contractate de ordonatorii de credite</t>
  </si>
  <si>
    <t>81.01.01</t>
  </si>
  <si>
    <t xml:space="preserve">          Rambursări de credite externe din fondul de garantare  </t>
  </si>
  <si>
    <t>81.01.02</t>
  </si>
  <si>
    <t xml:space="preserve">          Rambursări de credite aferente datoriei publice externe locale</t>
  </si>
  <si>
    <t>81.01.05</t>
  </si>
  <si>
    <t xml:space="preserve">          Diferenţe de curs aferente datoriei publice externe</t>
  </si>
  <si>
    <t>81.01.06</t>
  </si>
  <si>
    <t xml:space="preserve">     Rambursări de credite interne (cod 81.02.01+81.02.02+ 81.02.05)</t>
  </si>
  <si>
    <t>81.02</t>
  </si>
  <si>
    <t xml:space="preserve">          Rambursări de credite interne garantate</t>
  </si>
  <si>
    <t>81.02.01</t>
  </si>
  <si>
    <t xml:space="preserve">          Diferenţe de curs aferente datoriei publice interne</t>
  </si>
  <si>
    <t>81.02.02</t>
  </si>
  <si>
    <t xml:space="preserve">          Rambursări de credite aferente datoriei publice interne  locale</t>
  </si>
  <si>
    <t>81.02.05</t>
  </si>
  <si>
    <t>TITLUL XX REZERVE, EXCEDENT/DEFICIT</t>
  </si>
  <si>
    <t>90</t>
  </si>
  <si>
    <t>92.01</t>
  </si>
  <si>
    <t>Excedentul secţiunii de funcţionare</t>
  </si>
  <si>
    <t>92.01.96</t>
  </si>
  <si>
    <t>93.01</t>
  </si>
  <si>
    <t>Deficitul secţiunii de funcţionare</t>
  </si>
  <si>
    <t>93.01.96</t>
  </si>
  <si>
    <t>TITLUL VI TRANSFERURI ÎNTRE UNITĂŢI ALE ADMINISTRAŢIEI PUBLICE                  (cod 51.02)</t>
  </si>
  <si>
    <t>51.02</t>
  </si>
  <si>
    <t xml:space="preserve">          Transferuri pentru finanţarea investiţiilor la spitale</t>
  </si>
  <si>
    <t>51.02.12</t>
  </si>
  <si>
    <t xml:space="preserve">          Transferuri din bugetele locale pentru finanţarea cheltuielilor de capital din domeniul 
          sănătăţii</t>
  </si>
  <si>
    <t>51.02.28</t>
  </si>
  <si>
    <t xml:space="preserve">         Alte transferuri de capital catre institutii publice</t>
  </si>
  <si>
    <t>51.02.29</t>
  </si>
  <si>
    <t>TITLUL VII ALTE TRANSFERURI (cod 55.01)</t>
  </si>
  <si>
    <t>55</t>
  </si>
  <si>
    <t xml:space="preserve">          Programe cu finanţare rambursabilă</t>
  </si>
  <si>
    <t>55.01.03</t>
  </si>
  <si>
    <t xml:space="preserve">          Programe comunitare</t>
  </si>
  <si>
    <t>55.01.07</t>
  </si>
  <si>
    <t xml:space="preserve">          Programe PHARE şi alte programe cu finanţare nerambursabilă</t>
  </si>
  <si>
    <t>55.01.08</t>
  </si>
  <si>
    <t xml:space="preserve">          Programe ISPA</t>
  </si>
  <si>
    <t>55.01.09</t>
  </si>
  <si>
    <t xml:space="preserve">          Programe SAPARD</t>
  </si>
  <si>
    <t>55.01.10</t>
  </si>
  <si>
    <t>55.01.12</t>
  </si>
  <si>
    <t xml:space="preserve">          Programe de dezvoltare</t>
  </si>
  <si>
    <t>55.01.13</t>
  </si>
  <si>
    <t xml:space="preserve">          Fond Român de  Dezvoltare Socială</t>
  </si>
  <si>
    <t>55.01.15</t>
  </si>
  <si>
    <t xml:space="preserve">          Cheltuieli neeligibile ISPA</t>
  </si>
  <si>
    <t>55.01.28</t>
  </si>
  <si>
    <t xml:space="preserve">          Transferuri din bugetul local către asociaţiile de dezvoltare intercomunitară</t>
  </si>
  <si>
    <t>55.01.42</t>
  </si>
  <si>
    <t>55.01.56</t>
  </si>
  <si>
    <t>56</t>
  </si>
  <si>
    <t>56.01</t>
  </si>
  <si>
    <t>56.01.01</t>
  </si>
  <si>
    <t>56.01.02</t>
  </si>
  <si>
    <t>56.01.03</t>
  </si>
  <si>
    <t xml:space="preserve">     Programe din Fondul  Social European  (FSE) (cod 56.02.01 la 56.02.03)</t>
  </si>
  <si>
    <t>56.02</t>
  </si>
  <si>
    <t>56.02.01</t>
  </si>
  <si>
    <t>56.02.02</t>
  </si>
  <si>
    <t>56.02.03</t>
  </si>
  <si>
    <t>56.03</t>
  </si>
  <si>
    <t>56.03.01</t>
  </si>
  <si>
    <t>56.03.02</t>
  </si>
  <si>
    <t>56.03.03</t>
  </si>
  <si>
    <t xml:space="preserve">     Programe din Fondul European Agricol de Dezvoltare Rurală (FEADR) 
     (cod 56.04.01 la 56.04.03)</t>
  </si>
  <si>
    <t>56.04</t>
  </si>
  <si>
    <t>56.04.01</t>
  </si>
  <si>
    <t>56.04.02</t>
  </si>
  <si>
    <t>56.04.03</t>
  </si>
  <si>
    <t>56.05</t>
  </si>
  <si>
    <t>56.05.03</t>
  </si>
  <si>
    <t xml:space="preserve">     Programe Instrumentul de Asistenţă pentru Preaderare (IPA)                                         (cod  56.07.01 la 56.07.03)</t>
  </si>
  <si>
    <t>56.07</t>
  </si>
  <si>
    <t>56.07.01</t>
  </si>
  <si>
    <t>56.07.02</t>
  </si>
  <si>
    <t>56.07.03</t>
  </si>
  <si>
    <t xml:space="preserve">     Programe Instrumentul European de Vecinatate şi Parteneriat (ENPI) 
     (cod 56.08.01 la 56.08.03)</t>
  </si>
  <si>
    <t>56.08</t>
  </si>
  <si>
    <t>56.08.01</t>
  </si>
  <si>
    <t>56.08.02</t>
  </si>
  <si>
    <t>56.08.03</t>
  </si>
  <si>
    <t xml:space="preserve">Sume aferente Fondului European de integrare a resortisantilor ţărilor terţe                 (cod 56.11.01 la 56.11.03) </t>
  </si>
  <si>
    <t>56.11</t>
  </si>
  <si>
    <t>Finanţarea naţională</t>
  </si>
  <si>
    <t>56.11.01</t>
  </si>
  <si>
    <t>56.11.02</t>
  </si>
  <si>
    <t xml:space="preserve">Cheltuieli neeligibile </t>
  </si>
  <si>
    <t>56.11.03</t>
  </si>
  <si>
    <t xml:space="preserve">     Alte programe comunitare finanţate în perioada 2007-2013                        
     (cod 56.15.01 la 56.15.03)</t>
  </si>
  <si>
    <t>56.15</t>
  </si>
  <si>
    <t>56.15.01</t>
  </si>
  <si>
    <t>56.15.02</t>
  </si>
  <si>
    <t>56.15.03</t>
  </si>
  <si>
    <t xml:space="preserve">     Alte facilităţi şi instrumente postaderare (cod 56.16.01 la 56.16.03)</t>
  </si>
  <si>
    <t>56.16</t>
  </si>
  <si>
    <t>56.16.01</t>
  </si>
  <si>
    <t>56.16.02</t>
  </si>
  <si>
    <t>56.16.03</t>
  </si>
  <si>
    <t xml:space="preserve">     Mecanismul financiar SEE ( cod 56.17.01 la 56.17.03)</t>
  </si>
  <si>
    <t>56.17</t>
  </si>
  <si>
    <t>56.17.01</t>
  </si>
  <si>
    <t>56.17.02</t>
  </si>
  <si>
    <t>56.17.03</t>
  </si>
  <si>
    <t xml:space="preserve">     Mecanismul financiar  norvegian  (cod 56.18.01 la 56.18.03) </t>
  </si>
  <si>
    <t>56.18</t>
  </si>
  <si>
    <t>56.18.01</t>
  </si>
  <si>
    <t>56.18.02</t>
  </si>
  <si>
    <t>56.18.03</t>
  </si>
  <si>
    <t xml:space="preserve"> Programul de cooperare elvetiano-roman vizand reducerea disparitatilor economice si sociale in cadrul Uniunii Europene extinse (56.25.01 la 56.25.03) </t>
  </si>
  <si>
    <t>56.25</t>
  </si>
  <si>
    <t>56.25.01</t>
  </si>
  <si>
    <t>56.25.02</t>
  </si>
  <si>
    <t>56.25.03</t>
  </si>
  <si>
    <t xml:space="preserve">      Asistenta tehnica pentru mecanismele financiare SEE                                              (cod 56.27.01 la 56.27.03)</t>
  </si>
  <si>
    <t>56.27</t>
  </si>
  <si>
    <t>56.27.01</t>
  </si>
  <si>
    <t>56.27.02</t>
  </si>
  <si>
    <t>56.27.03</t>
  </si>
  <si>
    <t xml:space="preserve">      Fondul national pentru relatii bilaterale aferent mecanismelor financiare SEE     (cod 56.28.01 la 56.28.03)</t>
  </si>
  <si>
    <t>56.28</t>
  </si>
  <si>
    <t>56.28.01</t>
  </si>
  <si>
    <t>56.28.02</t>
  </si>
  <si>
    <t>56.28.03</t>
  </si>
  <si>
    <t>58</t>
  </si>
  <si>
    <t>Alte facilităţi şi instrumente postaderare  (cod. 58.16.01+58.16.02+58.16.03)</t>
  </si>
  <si>
    <t>58.16</t>
  </si>
  <si>
    <t>58.16.01</t>
  </si>
  <si>
    <t>58.16.02</t>
  </si>
  <si>
    <t>58.16.03</t>
  </si>
  <si>
    <t>CHELTUIELI DE CAPITAL (cod 71+72+75)</t>
  </si>
  <si>
    <t>70</t>
  </si>
  <si>
    <t>TITLUL XIII ACTIVE NEFINANCIARE (cod 71.01+71.03)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</si>
  <si>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</si>
  <si>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</si>
  <si>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</si>
  <si>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</si>
  <si>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</si>
  <si>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</si>
  <si>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</si>
  <si>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</si>
  <si>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</si>
  <si>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</si>
  <si>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</si>
  <si>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</si>
  <si>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</si>
  <si>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TITLUL XIV ACTIVE FINANCIARE (cod 72.01)</t>
  </si>
  <si>
    <t>72</t>
  </si>
  <si>
    <t xml:space="preserve">     Active financiare (cod 72.01.01)</t>
  </si>
  <si>
    <t>72.01</t>
  </si>
  <si>
    <t xml:space="preserve">          Participare la capitalul social al societăţilor comerciale</t>
  </si>
  <si>
    <t>72.01.01</t>
  </si>
  <si>
    <t>TITLUL XV FONDUL NAŢIONAL DE DEZVOLTARE</t>
  </si>
  <si>
    <t>75</t>
  </si>
  <si>
    <t>OPERATIUNI FINANCIARE (cod 81)</t>
  </si>
  <si>
    <t>79</t>
  </si>
  <si>
    <t xml:space="preserve">       Rambursarea împrumuturilor contractate pentru finanţarea 
       proiectelor cu finanţare UE</t>
  </si>
  <si>
    <t>81.04</t>
  </si>
  <si>
    <t>Excedentul secţiunii de dezvoltare</t>
  </si>
  <si>
    <t>92.01.97</t>
  </si>
  <si>
    <t>Deficitul secţiunii de dezvoltare</t>
  </si>
  <si>
    <t>93.01.97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</si>
  <si>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</si>
  <si>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</si>
  <si>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             Conducătorul instituţiei</t>
  </si>
  <si>
    <t xml:space="preserve">                   Conducătorul compartimentului</t>
  </si>
  <si>
    <t xml:space="preserve">           financiar- contabil</t>
  </si>
  <si>
    <t>58.04</t>
  </si>
  <si>
    <t>58.05</t>
  </si>
  <si>
    <t>58.04.01</t>
  </si>
  <si>
    <t>58.04.02</t>
  </si>
  <si>
    <t>58.04.03</t>
  </si>
  <si>
    <t>58.05.01</t>
  </si>
  <si>
    <t>58.05.02</t>
  </si>
  <si>
    <t>58.05.03</t>
  </si>
  <si>
    <t>51.01.64</t>
  </si>
  <si>
    <t xml:space="preserve">          Transferuri de la  bugetul judeţului către  bugetele locale  pentru plata drepturilor de care beneficiază copiii cu cerințe educaționale speciale integrați în învățământul de masă</t>
  </si>
  <si>
    <t>Programe din Fondul European Agricol de Dezvoltare Rurală (FEADR)                                (cod 58.04.01+58.04.02+58.04.03)</t>
  </si>
  <si>
    <t>Programe din Fondul European pentru Pescuit si Afaceri Maritime (FEPAM)                         (cod 58.05.01+58.05.02+58.05.03)</t>
  </si>
  <si>
    <t>Programe din Fondul European de Dezvoltare Regionala (FEDR) (cod 58.01.01 la 58.01.03)</t>
  </si>
  <si>
    <t>58.01</t>
  </si>
  <si>
    <t>58.01.01</t>
  </si>
  <si>
    <t>58.01.02</t>
  </si>
  <si>
    <t>Cheltuieli neeligibile</t>
  </si>
  <si>
    <t>58.01.03</t>
  </si>
  <si>
    <t>Programe din Fondul  Social European  (FSE) (cod 58.02.01 la 58.02.03)</t>
  </si>
  <si>
    <t>58.02</t>
  </si>
  <si>
    <t>58.02.01</t>
  </si>
  <si>
    <t>58.02.02</t>
  </si>
  <si>
    <t>58.02.03</t>
  </si>
  <si>
    <t>58.03</t>
  </si>
  <si>
    <t>58.03.01</t>
  </si>
  <si>
    <t>58.03.02</t>
  </si>
  <si>
    <t>58.03.03</t>
  </si>
  <si>
    <t>58.11</t>
  </si>
  <si>
    <t>58.11.01</t>
  </si>
  <si>
    <t>58.11.02</t>
  </si>
  <si>
    <t>58.11.03</t>
  </si>
  <si>
    <t>Programe Instrumentul European de Vecinatate (ENI)                                                            (cod 58.12.01 la 58.12.03)</t>
  </si>
  <si>
    <t>58.12</t>
  </si>
  <si>
    <t>58.12.01</t>
  </si>
  <si>
    <t>58.12.02</t>
  </si>
  <si>
    <t>58.12.03</t>
  </si>
  <si>
    <t>Programe Instrumentul de Asistenta pentru Preaderare (IPA II)                                                                         (cod 58.11.01 la 58.11.03)</t>
  </si>
  <si>
    <t>56.40</t>
  </si>
  <si>
    <t>56.40.02</t>
  </si>
  <si>
    <t xml:space="preserve">Sume aferente Fondului de Solidaritate al Uniunii Europene                 (cod 56.40.02) </t>
  </si>
  <si>
    <t>58.15</t>
  </si>
  <si>
    <t>58.15.01</t>
  </si>
  <si>
    <t>58.15.02</t>
  </si>
  <si>
    <t>58.15.03</t>
  </si>
  <si>
    <t>Alte programe comunitare finantate in perioada 2014-2020 (cod 58.15.01 la 58.15.03)</t>
  </si>
  <si>
    <t xml:space="preserve">          Tichete de creşă și tichete sociale pentru grădiniță</t>
  </si>
  <si>
    <t>Titlul VIII PROIECTE CU FINANŢARE DIN FONDURI EXTERNE NERAMBURSABILE (FEN) POSTADERARE                                                                                                                 (cod 56.01 la 56.05+56.07+56.08+56.11+56.15 la 56.18+ 56.25+56.27+56.28+56.40)</t>
  </si>
  <si>
    <t xml:space="preserve">     Alte împrumuturi</t>
  </si>
  <si>
    <t>55.01.65</t>
  </si>
  <si>
    <t>Sume reprezentând contribuția unităților administrativ-teritoriale la Fondul IID</t>
  </si>
  <si>
    <t>Finanțarea națională</t>
  </si>
  <si>
    <t>Finanțarea externa nerambursabilă</t>
  </si>
  <si>
    <t>Finanțarea externă nerambursabilă</t>
  </si>
  <si>
    <t>Finanțarea exterăa nerambursabilă</t>
  </si>
  <si>
    <t xml:space="preserve">          Investiții ale agenților economici cu capital de stat</t>
  </si>
  <si>
    <t xml:space="preserve">           Investiții ale regiilor autonome aeroportuare, de interes local</t>
  </si>
  <si>
    <t>58.30</t>
  </si>
  <si>
    <t>58.30.01</t>
  </si>
  <si>
    <t>58.30.02</t>
  </si>
  <si>
    <t>58.30.03</t>
  </si>
  <si>
    <t>Mecanismul pentru Interconectarea Europei (cod. 58.30.01+58.30.02+58.30.03)</t>
  </si>
  <si>
    <t xml:space="preserve">        Finanţarea naţională</t>
  </si>
  <si>
    <t xml:space="preserve">        Finanţare externă nerambursabilă</t>
  </si>
  <si>
    <t xml:space="preserve">        Cheltuieli neeligibile</t>
  </si>
  <si>
    <t xml:space="preserve">         Finanțarea națională</t>
  </si>
  <si>
    <t xml:space="preserve">         Finanțarea externă nerambursabilă</t>
  </si>
  <si>
    <t xml:space="preserve">         Cheltuieli neeligibile</t>
  </si>
  <si>
    <t xml:space="preserve">     Programe din Fondul European de Dezvoltare Regională (FEDR)                               (cod  56.01.01 la 56.01.03)</t>
  </si>
  <si>
    <t xml:space="preserve">     Programe din Fondul   European pentru Pescuit (FEP)                                                  (cod  56.05.03)</t>
  </si>
  <si>
    <t>TITLUL XIX PLĂŢI EFECTUATE ÎN ANII PRECEDENŢI ŞI RECUPERATE ÎN ANUL CURENT (cod 85.01)</t>
  </si>
  <si>
    <t>85</t>
  </si>
  <si>
    <t xml:space="preserve">     Plăţi efectuate în anii precedenţi şi recuperate în anul curent ( cod.85.01.01)</t>
  </si>
  <si>
    <t>85.01</t>
  </si>
  <si>
    <t xml:space="preserve">     Plăţi efectuate în anii precedenţi  şi recuperate în anul curent în secţiunea de funcţionare a bugetului  local</t>
  </si>
  <si>
    <t>85.01.01</t>
  </si>
  <si>
    <t xml:space="preserve">     Plăţi efectuate în anii precedenţi şi recuperate în anul curent                                                      ( cod.85.01.02+85.01.05)</t>
  </si>
  <si>
    <t xml:space="preserve">     Plăţi efectuate în anii precedenţi  şi recuperate în anul curent în secţiunea de dezvoltare a bugetului  local</t>
  </si>
  <si>
    <t>85.01.02</t>
  </si>
  <si>
    <t xml:space="preserve">      Plăţi efectuate în anii precedenţi  şi recuperate în anul curent aferente fondurilor externe nerambursabile</t>
  </si>
  <si>
    <t>85.01.05</t>
  </si>
  <si>
    <t>57.02.05</t>
  </si>
  <si>
    <t xml:space="preserve">          Suport alimentar</t>
  </si>
  <si>
    <t>55.01.67</t>
  </si>
  <si>
    <t xml:space="preserve">          Transferuri din bugetul împrumuturilor pentru finanțarea unor investiții publice de        interes local</t>
  </si>
  <si>
    <t xml:space="preserve">     Transferuri curente  (cod 51.01.01+51.01.03+51.01.05+ 51.01.14+51.01.15+ 51.01.24 +51.01.26 +51.01.31+51.01.39+ 51.01.46+51.01.49+51.01.60+51.01.61+ 51.01.64)</t>
  </si>
  <si>
    <t>SECŢIUNEA DE FUNCŢIONARE (cod 01+79+85)</t>
  </si>
  <si>
    <t xml:space="preserve">      Ajutoare sociale (cod 57.02.01  la 57.02.05)</t>
  </si>
  <si>
    <t>SECŢIUNEA DE DEZVOLTARE (cod 51+55+56+58+70+81+85)</t>
  </si>
  <si>
    <t>58.32</t>
  </si>
  <si>
    <t>58.32.01</t>
  </si>
  <si>
    <t>58.32.02</t>
  </si>
  <si>
    <t>58.32.03</t>
  </si>
  <si>
    <t>58.33</t>
  </si>
  <si>
    <t>58.33.01</t>
  </si>
  <si>
    <t>58.33.02</t>
  </si>
  <si>
    <t>58.33.03</t>
  </si>
  <si>
    <t>Fondul pentru relații bilaterale aferent Mecanismelor financiare Spațiul Economic European și Norvegian 2014-2021    (cod 58.32.01 la 58.32.03)</t>
  </si>
  <si>
    <t>Finanţare externă nerambursabilă</t>
  </si>
  <si>
    <t>Asistență tehnică aferentă Mecanismelor financiare Spațiul Economic European și Norvegian 2014-2021    (cod 58.33.01 la 58.33.03)</t>
  </si>
  <si>
    <t>58.31</t>
  </si>
  <si>
    <t>58.31.01</t>
  </si>
  <si>
    <t>58.31.02</t>
  </si>
  <si>
    <t>58.31.03</t>
  </si>
  <si>
    <t>Mecanismele financiare Spațiul Economic European și Norvegian 2014-2021    (cod 58.31.01 la 58.31.03)</t>
  </si>
  <si>
    <t>TITLUL  X   PROIECTE CU FINANTARE DIN FONDURI EXTERNE NERAMBURSABILE AFERENTE CADRULUI FINANCIAR 2014- 2020                                  (cod 58.01 la 58.05+58.11+58.12+58.15+58.16+58.30 la 58.33)</t>
  </si>
  <si>
    <t>10.03.07</t>
  </si>
  <si>
    <t xml:space="preserve">          Contribuția asiguratorie pentru muncă </t>
  </si>
  <si>
    <t>10.01.17</t>
  </si>
  <si>
    <t xml:space="preserve">          Indemnizatie de hrană</t>
  </si>
  <si>
    <t>10.01.09</t>
  </si>
  <si>
    <t xml:space="preserve">          Indemnizație de vacanță</t>
  </si>
  <si>
    <t>10.03.08</t>
  </si>
  <si>
    <t xml:space="preserve">          Contribuții plătite de angajator în numele angajatului</t>
  </si>
  <si>
    <t>59.40</t>
  </si>
  <si>
    <t xml:space="preserve">          Sume aferente persoanelor cu handicap neincadrate</t>
  </si>
  <si>
    <t xml:space="preserve">     Cheltuieli salariale în bani  ( cod 10.01.01+ 10.01.03 la 10.01.17+10.01.30)</t>
  </si>
  <si>
    <t xml:space="preserve">     Contribuţii (cod 10.03.01 la 10.03.08)</t>
  </si>
  <si>
    <t>8=6-7</t>
  </si>
  <si>
    <t xml:space="preserve">NOTA: Sumele înscrise în col. 7 "Plăţi efectuate " cu semnul minus la Titlul  85,  art. 85.01 "Plăţi efectuate  din anii precedenţi şi recuperate în anul curent", se înscriu şi pe col. 5 "Angajamente bugetare" şi col. 6 "Angajamente legale"  la acelaşi cod tot cu semnul minus , astfel încât în col. 8 "Angajamente legale de plătit" sa nu fie raportate  sume.  </t>
  </si>
  <si>
    <t>Excedent (cod 92.01.97)</t>
  </si>
  <si>
    <t>Deficit (cod 93.01.97)</t>
  </si>
  <si>
    <t>Programe din Fondul de Coeziune (FC) (cod 58.03.01 la 58.03.03)</t>
  </si>
  <si>
    <t xml:space="preserve">     Programe din Fondul de Coeziune(FC) (cod 56.03.01 la 56.03.03)</t>
  </si>
  <si>
    <t>Deficit (cod 93.01.96)</t>
  </si>
  <si>
    <t>Excedent (cod 92.01.96)</t>
  </si>
  <si>
    <t xml:space="preserve">     CHELTUIELI CURENTE (cod 10+20+30+40+50+51+55+57+59)</t>
  </si>
  <si>
    <t>Transferuri interne (cod 55.01.18+55.01.63+55.01.65)</t>
  </si>
  <si>
    <t>DENUMIREA INDICATORILOR</t>
  </si>
  <si>
    <t xml:space="preserve">          Finanţarea naţională</t>
  </si>
  <si>
    <t xml:space="preserve">          Finanţarea externă nerambursabilă</t>
  </si>
  <si>
    <t xml:space="preserve">          Cheltuieli neeligibile</t>
  </si>
  <si>
    <t xml:space="preserve">          Cheltuieli neeligibile </t>
  </si>
  <si>
    <t>Finanţarea externă nerambursabilă</t>
  </si>
  <si>
    <t xml:space="preserve">          Finanțarea naționala</t>
  </si>
  <si>
    <t xml:space="preserve">          Finanțarea externa nerambursabila</t>
  </si>
  <si>
    <t xml:space="preserve">          Finanțarea externă nerambursabilă</t>
  </si>
  <si>
    <t xml:space="preserve">          Finanțarea națională</t>
  </si>
  <si>
    <t xml:space="preserve">aprobate la finele perioadei de raportare        </t>
  </si>
  <si>
    <t>trimestriale cumulate</t>
  </si>
  <si>
    <t>81.05</t>
  </si>
  <si>
    <t>59.41</t>
  </si>
  <si>
    <t xml:space="preserve">          Indemnizație pentru internship</t>
  </si>
  <si>
    <t>TITLUL XVII RAMBURSĂRI DE CREDITE (cod 81.04)</t>
  </si>
  <si>
    <t xml:space="preserve">          Drepturi de delegare </t>
  </si>
  <si>
    <t>TITLUL  XI ALTE CHELTUIELI                                                            (cod 59.01+59.02+ 59.08+59.11+59.12+59.15+59.17+59.20+59.22+59.25+59.30+ 59.35+59.40+59.41)</t>
  </si>
  <si>
    <t>TITLUL XVII RAMBURSĂRI DE CREDITE (cod 81.01+81.02+81.05)</t>
  </si>
  <si>
    <r>
      <t xml:space="preserve">    </t>
    </r>
    <r>
      <rPr>
        <b/>
        <sz val="10"/>
        <color indexed="8"/>
        <rFont val="Arial"/>
        <family val="2"/>
      </rPr>
      <t>Sume rambursate aferente alocărilor din Fondul de Dezvoltare și Investiții</t>
    </r>
  </si>
  <si>
    <r>
      <t xml:space="preserve">     Transferuri de capital       (cod 51.02.12 + 51.02.28 + 51.02.29) </t>
    </r>
  </si>
  <si>
    <t xml:space="preserve">     A. Transferuri interne (cod 55.01.03+55.01.07+55.01.08 la 55.01.10+ 55.01.12+ 55.01.13+ 55.01.15+55.01.28+55.01.42+55.01.56+55.01.67)</t>
  </si>
  <si>
    <t xml:space="preserve">          Alte sporuri</t>
  </si>
  <si>
    <t>511000</t>
  </si>
  <si>
    <t>80000</t>
  </si>
  <si>
    <t>250000</t>
  </si>
  <si>
    <t>300000</t>
  </si>
  <si>
    <t>61000</t>
  </si>
  <si>
    <t>272000</t>
  </si>
  <si>
    <t>1384000</t>
  </si>
  <si>
    <t>93000</t>
  </si>
  <si>
    <t>630000</t>
  </si>
  <si>
    <t>7222000</t>
  </si>
  <si>
    <t>1633000</t>
  </si>
  <si>
    <t>334000</t>
  </si>
  <si>
    <t>8000</t>
  </si>
  <si>
    <t>100000</t>
  </si>
  <si>
    <t>270000</t>
  </si>
  <si>
    <t>12000</t>
  </si>
  <si>
    <t>1000</t>
  </si>
  <si>
    <t>2000</t>
  </si>
  <si>
    <t>50000</t>
  </si>
  <si>
    <t>10000</t>
  </si>
  <si>
    <t>27109000</t>
  </si>
  <si>
    <t>6351000</t>
  </si>
  <si>
    <t>3420000</t>
  </si>
  <si>
    <t>3296000</t>
  </si>
  <si>
    <t>1369000</t>
  </si>
  <si>
    <t>236000</t>
  </si>
  <si>
    <t>110000</t>
  </si>
  <si>
    <t>919000</t>
  </si>
  <si>
    <t>118000</t>
  </si>
  <si>
    <t>243000</t>
  </si>
  <si>
    <t>1359000</t>
  </si>
  <si>
    <t>3310000</t>
  </si>
  <si>
    <t>123000</t>
  </si>
  <si>
    <t>SPITALUL JUDETEAN DE URGENTA PITESTI</t>
  </si>
  <si>
    <t xml:space="preserve">           Stimulent de risc</t>
  </si>
  <si>
    <t>10.01.29</t>
  </si>
  <si>
    <t>RD.SF</t>
  </si>
  <si>
    <t>31.12.2021</t>
  </si>
  <si>
    <t>initiale</t>
  </si>
  <si>
    <t>definitive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</si>
</sst>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 mmm"/>
    <numFmt numFmtId="173" formatCode="mm/yy"/>
  </numFmts>
  <fonts count="47">
    <font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172" fontId="7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6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>
      <alignment/>
      <protection/>
    </xf>
    <xf numFmtId="1" fontId="6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7" xfId="56" applyNumberFormat="1" applyFont="1" applyFill="1" applyBorder="1" applyAlignment="1">
      <alignment horizontal="right"/>
      <protection/>
    </xf>
    <xf numFmtId="3" fontId="4" fillId="0" borderId="20" xfId="56" applyNumberFormat="1" applyFont="1" applyFill="1" applyBorder="1" applyAlignment="1">
      <alignment horizontal="right"/>
      <protection/>
    </xf>
    <xf numFmtId="3" fontId="4" fillId="0" borderId="17" xfId="56" applyNumberFormat="1" applyFont="1" applyFill="1" applyBorder="1" applyAlignment="1">
      <alignment horizontal="right"/>
      <protection/>
    </xf>
    <xf numFmtId="3" fontId="7" fillId="0" borderId="32" xfId="0" applyNumberFormat="1" applyFont="1" applyFill="1" applyBorder="1" applyAlignment="1">
      <alignment horizontal="right" vertical="center" wrapText="1"/>
    </xf>
    <xf numFmtId="3" fontId="6" fillId="0" borderId="32" xfId="56" applyNumberFormat="1" applyFont="1" applyFill="1" applyBorder="1" applyAlignment="1">
      <alignment horizontal="right"/>
      <protection/>
    </xf>
    <xf numFmtId="3" fontId="4" fillId="0" borderId="32" xfId="56" applyNumberFormat="1" applyFont="1" applyFill="1" applyBorder="1" applyAlignment="1">
      <alignment horizontal="right"/>
      <protection/>
    </xf>
    <xf numFmtId="3" fontId="4" fillId="0" borderId="3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17" xfId="56" applyNumberFormat="1" applyFont="1" applyFill="1" applyBorder="1" applyAlignment="1">
      <alignment horizontal="right"/>
      <protection/>
    </xf>
    <xf numFmtId="3" fontId="3" fillId="0" borderId="32" xfId="56" applyNumberFormat="1" applyFont="1" applyFill="1" applyBorder="1" applyAlignment="1">
      <alignment horizontal="right"/>
      <protection/>
    </xf>
    <xf numFmtId="49" fontId="4" fillId="0" borderId="18" xfId="0" applyNumberFormat="1" applyFont="1" applyFill="1" applyBorder="1" applyAlignment="1">
      <alignment horizontal="left" vertical="top"/>
    </xf>
    <xf numFmtId="3" fontId="3" fillId="0" borderId="4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center" wrapText="1"/>
      <protection/>
    </xf>
    <xf numFmtId="0" fontId="7" fillId="0" borderId="53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14 si 15" xfId="55"/>
    <cellStyle name="Normal_mach3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6"/>
  <sheetViews>
    <sheetView tabSelected="1"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72.28125" style="88" customWidth="1"/>
    <col min="2" max="2" width="11.00390625" style="2" customWidth="1"/>
    <col min="3" max="3" width="10.57421875" style="2" hidden="1" customWidth="1"/>
    <col min="4" max="4" width="10.8515625" style="89" hidden="1" customWidth="1"/>
    <col min="5" max="5" width="13.421875" style="4" customWidth="1"/>
    <col min="6" max="6" width="14.00390625" style="4" customWidth="1"/>
    <col min="7" max="7" width="14.421875" style="4" customWidth="1"/>
    <col min="8" max="8" width="13.421875" style="4" customWidth="1"/>
    <col min="9" max="9" width="13.8515625" style="4" customWidth="1"/>
    <col min="10" max="10" width="13.28125" style="4" customWidth="1"/>
    <col min="11" max="11" width="15.28125" style="4" customWidth="1"/>
    <col min="12" max="16384" width="9.140625" style="4" customWidth="1"/>
  </cols>
  <sheetData>
    <row r="1" ht="12.75">
      <c r="D1" s="81"/>
    </row>
    <row r="2" ht="12.75">
      <c r="D2" s="81"/>
    </row>
    <row r="3" ht="12.75">
      <c r="D3" s="81"/>
    </row>
    <row r="4" spans="1:10" ht="15" customHeight="1">
      <c r="A4" s="1"/>
      <c r="D4" s="3"/>
      <c r="H4" s="143" t="s">
        <v>0</v>
      </c>
      <c r="I4" s="143"/>
      <c r="J4" s="143"/>
    </row>
    <row r="5" spans="1:10" ht="15" customHeight="1">
      <c r="A5" s="100" t="s">
        <v>667</v>
      </c>
      <c r="D5" s="3"/>
      <c r="H5" s="96"/>
      <c r="I5" s="96"/>
      <c r="J5" s="96"/>
    </row>
    <row r="6" spans="1:10" ht="15" customHeight="1">
      <c r="A6" s="1"/>
      <c r="D6" s="3"/>
      <c r="H6" s="96"/>
      <c r="I6" s="96"/>
      <c r="J6" s="96"/>
    </row>
    <row r="7" spans="1:10" ht="15" customHeight="1">
      <c r="A7" s="1"/>
      <c r="D7" s="3"/>
      <c r="H7" s="96"/>
      <c r="I7" s="96"/>
      <c r="J7" s="96"/>
    </row>
    <row r="8" spans="1:10" ht="15" customHeight="1">
      <c r="A8" s="1"/>
      <c r="D8" s="3"/>
      <c r="H8" s="96"/>
      <c r="I8" s="96"/>
      <c r="J8" s="96"/>
    </row>
    <row r="9" spans="1:9" ht="16.5" customHeight="1">
      <c r="A9" s="144" t="s">
        <v>1</v>
      </c>
      <c r="B9" s="144"/>
      <c r="C9" s="144"/>
      <c r="D9" s="144"/>
      <c r="E9" s="144"/>
      <c r="F9" s="144"/>
      <c r="G9" s="144"/>
      <c r="H9" s="144"/>
      <c r="I9" s="144"/>
    </row>
    <row r="10" spans="1:9" ht="16.5" customHeight="1">
      <c r="A10" s="97"/>
      <c r="B10" s="97" t="s">
        <v>671</v>
      </c>
      <c r="C10" s="97"/>
      <c r="D10" s="97"/>
      <c r="E10" s="97"/>
      <c r="F10" s="97"/>
      <c r="G10" s="97"/>
      <c r="H10" s="97"/>
      <c r="I10" s="97"/>
    </row>
    <row r="11" spans="1:9" ht="16.5" customHeight="1">
      <c r="A11" s="97"/>
      <c r="B11" s="97"/>
      <c r="C11" s="97"/>
      <c r="D11" s="97"/>
      <c r="E11" s="97"/>
      <c r="F11" s="97"/>
      <c r="G11" s="97"/>
      <c r="H11" s="97"/>
      <c r="I11" s="97"/>
    </row>
    <row r="12" spans="1:9" ht="11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11" s="5" customFormat="1" ht="15" customHeight="1" thickBot="1">
      <c r="A13" s="146" t="s">
        <v>2</v>
      </c>
      <c r="B13" s="146"/>
      <c r="C13" s="146"/>
      <c r="D13" s="146"/>
      <c r="E13" s="146"/>
      <c r="F13" s="146"/>
      <c r="G13" s="146"/>
      <c r="H13" s="146"/>
      <c r="I13" s="146"/>
      <c r="K13" s="6" t="s">
        <v>3</v>
      </c>
    </row>
    <row r="14" spans="1:11" s="5" customFormat="1" ht="18" customHeight="1" thickBot="1">
      <c r="A14" s="154" t="s">
        <v>611</v>
      </c>
      <c r="B14" s="155" t="s">
        <v>4</v>
      </c>
      <c r="C14" s="152" t="s">
        <v>5</v>
      </c>
      <c r="D14" s="153"/>
      <c r="E14" s="156" t="s">
        <v>6</v>
      </c>
      <c r="F14" s="157"/>
      <c r="G14" s="142" t="s">
        <v>7</v>
      </c>
      <c r="H14" s="147" t="s">
        <v>8</v>
      </c>
      <c r="I14" s="147" t="s">
        <v>9</v>
      </c>
      <c r="J14" s="147" t="s">
        <v>10</v>
      </c>
      <c r="K14" s="149" t="s">
        <v>11</v>
      </c>
    </row>
    <row r="15" spans="1:11" s="5" customFormat="1" ht="68.25" customHeight="1" thickBot="1">
      <c r="A15" s="154"/>
      <c r="B15" s="155"/>
      <c r="C15" s="92" t="s">
        <v>621</v>
      </c>
      <c r="D15" s="93" t="s">
        <v>622</v>
      </c>
      <c r="E15" s="131" t="s">
        <v>672</v>
      </c>
      <c r="F15" s="132" t="s">
        <v>673</v>
      </c>
      <c r="G15" s="142"/>
      <c r="H15" s="147"/>
      <c r="I15" s="147"/>
      <c r="J15" s="147"/>
      <c r="K15" s="149"/>
    </row>
    <row r="16" spans="1:11" s="5" customFormat="1" ht="13.5" thickBot="1">
      <c r="A16" s="7" t="s">
        <v>12</v>
      </c>
      <c r="B16" s="8" t="s">
        <v>13</v>
      </c>
      <c r="C16" s="90">
        <v>1</v>
      </c>
      <c r="D16" s="91">
        <v>2</v>
      </c>
      <c r="E16" s="90">
        <v>3</v>
      </c>
      <c r="F16" s="91">
        <v>4</v>
      </c>
      <c r="G16" s="90">
        <v>5</v>
      </c>
      <c r="H16" s="91">
        <v>6</v>
      </c>
      <c r="I16" s="90">
        <v>7</v>
      </c>
      <c r="J16" s="91" t="s">
        <v>601</v>
      </c>
      <c r="K16" s="90">
        <v>9</v>
      </c>
    </row>
    <row r="17" spans="1:11" s="5" customFormat="1" ht="27.75" customHeight="1">
      <c r="A17" s="9" t="s">
        <v>14</v>
      </c>
      <c r="B17" s="10"/>
      <c r="C17" s="101">
        <f>SUM(C18+C336+C351+C283)</f>
        <v>290722000</v>
      </c>
      <c r="D17" s="101">
        <f>SUM(D18+D336+D351+D283)</f>
        <v>99482000</v>
      </c>
      <c r="E17" s="101">
        <f>SUM(E18+E336+E351+E283)</f>
        <v>306069000</v>
      </c>
      <c r="F17" s="101">
        <f aca="true" t="shared" si="0" ref="F17:K17">SUM(F18+F336+F351)</f>
        <v>359509000</v>
      </c>
      <c r="G17" s="101">
        <f t="shared" si="0"/>
        <v>327497518</v>
      </c>
      <c r="H17" s="101">
        <f t="shared" si="0"/>
        <v>327497518</v>
      </c>
      <c r="I17" s="101">
        <f t="shared" si="0"/>
        <v>295645443</v>
      </c>
      <c r="J17" s="101">
        <f t="shared" si="0"/>
        <v>31852075</v>
      </c>
      <c r="K17" s="122">
        <f t="shared" si="0"/>
        <v>279656622</v>
      </c>
    </row>
    <row r="18" spans="1:11" s="5" customFormat="1" ht="16.5" customHeight="1">
      <c r="A18" s="11" t="s">
        <v>569</v>
      </c>
      <c r="B18" s="12"/>
      <c r="C18" s="102">
        <f>C19</f>
        <v>252476000</v>
      </c>
      <c r="D18" s="102">
        <f aca="true" t="shared" si="1" ref="D18:K18">D19</f>
        <v>61236000</v>
      </c>
      <c r="E18" s="102">
        <f t="shared" si="1"/>
        <v>296069000</v>
      </c>
      <c r="F18" s="102">
        <f t="shared" si="1"/>
        <v>343745000</v>
      </c>
      <c r="G18" s="102">
        <f t="shared" si="1"/>
        <v>317681583</v>
      </c>
      <c r="H18" s="102">
        <f t="shared" si="1"/>
        <v>317681583</v>
      </c>
      <c r="I18" s="102">
        <f t="shared" si="1"/>
        <v>286149749</v>
      </c>
      <c r="J18" s="102">
        <f t="shared" si="1"/>
        <v>31531834</v>
      </c>
      <c r="K18" s="123">
        <f t="shared" si="1"/>
        <v>276138407</v>
      </c>
    </row>
    <row r="19" spans="1:11" s="5" customFormat="1" ht="15.75" customHeight="1">
      <c r="A19" s="13" t="s">
        <v>609</v>
      </c>
      <c r="B19" s="14" t="s">
        <v>15</v>
      </c>
      <c r="C19" s="102">
        <f>C20+C57+C164</f>
        <v>252476000</v>
      </c>
      <c r="D19" s="102">
        <f>D20+D57+D164</f>
        <v>61236000</v>
      </c>
      <c r="E19" s="123">
        <f aca="true" t="shared" si="2" ref="E19:J19">E20+E57+E164+E284</f>
        <v>296069000</v>
      </c>
      <c r="F19" s="123">
        <f t="shared" si="2"/>
        <v>343745000</v>
      </c>
      <c r="G19" s="123">
        <f t="shared" si="2"/>
        <v>317681583</v>
      </c>
      <c r="H19" s="123">
        <f t="shared" si="2"/>
        <v>317681583</v>
      </c>
      <c r="I19" s="123">
        <f t="shared" si="2"/>
        <v>286149749</v>
      </c>
      <c r="J19" s="123">
        <f t="shared" si="2"/>
        <v>31531834</v>
      </c>
      <c r="K19" s="123">
        <f>K20+K57+K164+K284</f>
        <v>276138407</v>
      </c>
    </row>
    <row r="20" spans="1:11" s="5" customFormat="1" ht="15" customHeight="1">
      <c r="A20" s="15" t="s">
        <v>16</v>
      </c>
      <c r="B20" s="14">
        <v>10</v>
      </c>
      <c r="C20" s="102">
        <f>SUM(C21+C40+C48)</f>
        <v>198261000</v>
      </c>
      <c r="D20" s="102">
        <f aca="true" t="shared" si="3" ref="D20:K20">SUM(D21+D40+D48)</f>
        <v>42810000</v>
      </c>
      <c r="E20" s="102">
        <f t="shared" si="3"/>
        <v>207206000</v>
      </c>
      <c r="F20" s="102">
        <f t="shared" si="3"/>
        <v>202909000</v>
      </c>
      <c r="G20" s="102">
        <f t="shared" si="3"/>
        <v>202909000</v>
      </c>
      <c r="H20" s="102">
        <f t="shared" si="3"/>
        <v>202909000</v>
      </c>
      <c r="I20" s="102">
        <f t="shared" si="3"/>
        <v>194605201</v>
      </c>
      <c r="J20" s="102">
        <f t="shared" si="3"/>
        <v>8303799</v>
      </c>
      <c r="K20" s="123">
        <f t="shared" si="3"/>
        <v>193843899</v>
      </c>
    </row>
    <row r="21" spans="1:11" s="5" customFormat="1" ht="27" customHeight="1">
      <c r="A21" s="16" t="s">
        <v>599</v>
      </c>
      <c r="B21" s="17" t="s">
        <v>17</v>
      </c>
      <c r="C21" s="102">
        <f>SUM(C22:C39)</f>
        <v>190252000</v>
      </c>
      <c r="D21" s="102">
        <f>SUM(D22+D23+D24+D25+D26+D27+D28+D29+D30+D31+D32+D33+D34+D35+D36+D37+D39)</f>
        <v>41781000</v>
      </c>
      <c r="E21" s="102">
        <f aca="true" t="shared" si="4" ref="E21:K21">SUM(E22:E39)</f>
        <v>201650000</v>
      </c>
      <c r="F21" s="102">
        <f t="shared" si="4"/>
        <v>197453000</v>
      </c>
      <c r="G21" s="102">
        <f t="shared" si="4"/>
        <v>197453000</v>
      </c>
      <c r="H21" s="102">
        <f t="shared" si="4"/>
        <v>197453000</v>
      </c>
      <c r="I21" s="102">
        <f t="shared" si="4"/>
        <v>189577043</v>
      </c>
      <c r="J21" s="102">
        <f t="shared" si="4"/>
        <v>7875957</v>
      </c>
      <c r="K21" s="102">
        <f t="shared" si="4"/>
        <v>188830318</v>
      </c>
    </row>
    <row r="22" spans="1:11" s="5" customFormat="1" ht="15" customHeight="1">
      <c r="A22" s="19" t="s">
        <v>18</v>
      </c>
      <c r="B22" s="20" t="s">
        <v>19</v>
      </c>
      <c r="C22" s="102">
        <v>119184000</v>
      </c>
      <c r="D22" s="103" t="s">
        <v>654</v>
      </c>
      <c r="E22" s="102">
        <v>128443000</v>
      </c>
      <c r="F22" s="102">
        <v>124101000</v>
      </c>
      <c r="G22" s="102">
        <v>124101000</v>
      </c>
      <c r="H22" s="102">
        <v>124101000</v>
      </c>
      <c r="I22" s="98">
        <v>119527255</v>
      </c>
      <c r="J22" s="98">
        <f>SUM(H22-I22)</f>
        <v>4573745</v>
      </c>
      <c r="K22" s="124">
        <v>119290521</v>
      </c>
    </row>
    <row r="23" spans="1:11" s="5" customFormat="1" ht="18" customHeight="1" hidden="1">
      <c r="A23" s="19" t="s">
        <v>20</v>
      </c>
      <c r="B23" s="20" t="s">
        <v>21</v>
      </c>
      <c r="C23" s="102"/>
      <c r="D23" s="98"/>
      <c r="E23" s="102"/>
      <c r="F23" s="102"/>
      <c r="G23" s="102"/>
      <c r="H23" s="102"/>
      <c r="I23" s="98"/>
      <c r="J23" s="98">
        <f aca="true" t="shared" si="5" ref="J23:J56">SUM(H23-I23)</f>
        <v>0</v>
      </c>
      <c r="K23" s="124"/>
    </row>
    <row r="24" spans="1:11" s="5" customFormat="1" ht="13.5" customHeight="1" hidden="1">
      <c r="A24" s="19" t="s">
        <v>22</v>
      </c>
      <c r="B24" s="20" t="s">
        <v>23</v>
      </c>
      <c r="C24" s="102"/>
      <c r="D24" s="98"/>
      <c r="E24" s="102"/>
      <c r="F24" s="102"/>
      <c r="G24" s="102"/>
      <c r="H24" s="102"/>
      <c r="I24" s="98"/>
      <c r="J24" s="98">
        <f t="shared" si="5"/>
        <v>0</v>
      </c>
      <c r="K24" s="124"/>
    </row>
    <row r="25" spans="1:11" s="5" customFormat="1" ht="14.25" customHeight="1">
      <c r="A25" s="19" t="s">
        <v>24</v>
      </c>
      <c r="B25" s="20" t="s">
        <v>25</v>
      </c>
      <c r="C25" s="102">
        <v>29563000</v>
      </c>
      <c r="D25" s="98" t="s">
        <v>655</v>
      </c>
      <c r="E25" s="102">
        <v>34899000</v>
      </c>
      <c r="F25" s="102">
        <v>36099000</v>
      </c>
      <c r="G25" s="102">
        <v>36099000</v>
      </c>
      <c r="H25" s="102">
        <v>36099000</v>
      </c>
      <c r="I25" s="98">
        <v>35763837</v>
      </c>
      <c r="J25" s="98">
        <f t="shared" si="5"/>
        <v>335163</v>
      </c>
      <c r="K25" s="124">
        <v>35580510</v>
      </c>
    </row>
    <row r="26" spans="1:11" s="5" customFormat="1" ht="13.5" customHeight="1">
      <c r="A26" s="19" t="s">
        <v>633</v>
      </c>
      <c r="B26" s="20" t="s">
        <v>26</v>
      </c>
      <c r="C26" s="102">
        <v>17443000</v>
      </c>
      <c r="D26" s="98" t="s">
        <v>656</v>
      </c>
      <c r="E26" s="102">
        <v>13456000</v>
      </c>
      <c r="F26" s="102">
        <v>14156000</v>
      </c>
      <c r="G26" s="102">
        <v>14156000</v>
      </c>
      <c r="H26" s="102">
        <v>14156000</v>
      </c>
      <c r="I26" s="98">
        <v>13493291</v>
      </c>
      <c r="J26" s="98">
        <f t="shared" si="5"/>
        <v>662709</v>
      </c>
      <c r="K26" s="124">
        <v>13578195</v>
      </c>
    </row>
    <row r="27" spans="1:11" s="5" customFormat="1" ht="16.5" customHeight="1" hidden="1">
      <c r="A27" s="19" t="s">
        <v>27</v>
      </c>
      <c r="B27" s="20" t="s">
        <v>28</v>
      </c>
      <c r="C27" s="102"/>
      <c r="D27" s="98"/>
      <c r="E27" s="102"/>
      <c r="F27" s="102"/>
      <c r="G27" s="102"/>
      <c r="H27" s="102"/>
      <c r="I27" s="98"/>
      <c r="J27" s="98">
        <f t="shared" si="5"/>
        <v>0</v>
      </c>
      <c r="K27" s="124"/>
    </row>
    <row r="28" spans="1:11" s="5" customFormat="1" ht="17.25" customHeight="1" hidden="1">
      <c r="A28" s="19" t="s">
        <v>29</v>
      </c>
      <c r="B28" s="20" t="s">
        <v>30</v>
      </c>
      <c r="C28" s="102"/>
      <c r="D28" s="98"/>
      <c r="E28" s="102"/>
      <c r="F28" s="102"/>
      <c r="G28" s="102"/>
      <c r="H28" s="102"/>
      <c r="I28" s="98"/>
      <c r="J28" s="98">
        <f t="shared" si="5"/>
        <v>0</v>
      </c>
      <c r="K28" s="124"/>
    </row>
    <row r="29" spans="1:11" s="5" customFormat="1" ht="17.25" customHeight="1" hidden="1">
      <c r="A29" s="19" t="s">
        <v>594</v>
      </c>
      <c r="B29" s="20" t="s">
        <v>593</v>
      </c>
      <c r="C29" s="102"/>
      <c r="D29" s="98"/>
      <c r="E29" s="102"/>
      <c r="F29" s="102"/>
      <c r="G29" s="102"/>
      <c r="H29" s="102"/>
      <c r="I29" s="98"/>
      <c r="J29" s="98">
        <f t="shared" si="5"/>
        <v>0</v>
      </c>
      <c r="K29" s="124"/>
    </row>
    <row r="30" spans="1:11" s="5" customFormat="1" ht="17.25" customHeight="1" hidden="1">
      <c r="A30" s="19" t="s">
        <v>31</v>
      </c>
      <c r="B30" s="20" t="s">
        <v>32</v>
      </c>
      <c r="C30" s="102"/>
      <c r="D30" s="98"/>
      <c r="E30" s="102"/>
      <c r="F30" s="102"/>
      <c r="G30" s="102"/>
      <c r="H30" s="102"/>
      <c r="I30" s="98"/>
      <c r="J30" s="98">
        <f t="shared" si="5"/>
        <v>0</v>
      </c>
      <c r="K30" s="124"/>
    </row>
    <row r="31" spans="1:11" s="5" customFormat="1" ht="14.25" customHeight="1">
      <c r="A31" s="19" t="s">
        <v>33</v>
      </c>
      <c r="B31" s="20" t="s">
        <v>34</v>
      </c>
      <c r="C31" s="102">
        <v>15698000</v>
      </c>
      <c r="D31" s="98" t="s">
        <v>657</v>
      </c>
      <c r="E31" s="102">
        <v>13751000</v>
      </c>
      <c r="F31" s="102">
        <v>13251000</v>
      </c>
      <c r="G31" s="102">
        <v>13251000</v>
      </c>
      <c r="H31" s="102">
        <v>13251000</v>
      </c>
      <c r="I31" s="98">
        <v>12562411</v>
      </c>
      <c r="J31" s="98">
        <f t="shared" si="5"/>
        <v>688589</v>
      </c>
      <c r="K31" s="124">
        <v>12489806</v>
      </c>
    </row>
    <row r="32" spans="1:11" s="5" customFormat="1" ht="14.25" customHeight="1" hidden="1">
      <c r="A32" s="19" t="s">
        <v>35</v>
      </c>
      <c r="B32" s="20" t="s">
        <v>36</v>
      </c>
      <c r="C32" s="102"/>
      <c r="D32" s="98"/>
      <c r="E32" s="102"/>
      <c r="F32" s="102"/>
      <c r="G32" s="102"/>
      <c r="H32" s="102"/>
      <c r="I32" s="98"/>
      <c r="J32" s="98">
        <f t="shared" si="5"/>
        <v>0</v>
      </c>
      <c r="K32" s="124"/>
    </row>
    <row r="33" spans="1:11" s="5" customFormat="1" ht="16.5" customHeight="1" hidden="1">
      <c r="A33" s="21" t="s">
        <v>627</v>
      </c>
      <c r="B33" s="22" t="s">
        <v>37</v>
      </c>
      <c r="C33" s="102"/>
      <c r="D33" s="98"/>
      <c r="E33" s="102"/>
      <c r="F33" s="102"/>
      <c r="G33" s="102"/>
      <c r="H33" s="102"/>
      <c r="I33" s="98"/>
      <c r="J33" s="98">
        <f t="shared" si="5"/>
        <v>0</v>
      </c>
      <c r="K33" s="124"/>
    </row>
    <row r="34" spans="1:11" s="5" customFormat="1" ht="18" customHeight="1" hidden="1">
      <c r="A34" s="21" t="s">
        <v>38</v>
      </c>
      <c r="B34" s="22" t="s">
        <v>39</v>
      </c>
      <c r="C34" s="102"/>
      <c r="D34" s="98"/>
      <c r="E34" s="102"/>
      <c r="F34" s="102"/>
      <c r="G34" s="102"/>
      <c r="H34" s="102"/>
      <c r="I34" s="98"/>
      <c r="J34" s="98">
        <f t="shared" si="5"/>
        <v>0</v>
      </c>
      <c r="K34" s="124"/>
    </row>
    <row r="35" spans="1:11" s="5" customFormat="1" ht="15.75" customHeight="1" hidden="1">
      <c r="A35" s="21" t="s">
        <v>40</v>
      </c>
      <c r="B35" s="22" t="s">
        <v>41</v>
      </c>
      <c r="C35" s="102"/>
      <c r="D35" s="98"/>
      <c r="E35" s="102"/>
      <c r="F35" s="102"/>
      <c r="G35" s="102"/>
      <c r="H35" s="102"/>
      <c r="I35" s="98"/>
      <c r="J35" s="98">
        <f t="shared" si="5"/>
        <v>0</v>
      </c>
      <c r="K35" s="124"/>
    </row>
    <row r="36" spans="1:11" s="5" customFormat="1" ht="16.5" customHeight="1" hidden="1">
      <c r="A36" s="21" t="s">
        <v>42</v>
      </c>
      <c r="B36" s="22" t="s">
        <v>43</v>
      </c>
      <c r="C36" s="102"/>
      <c r="D36" s="98"/>
      <c r="E36" s="102"/>
      <c r="F36" s="102"/>
      <c r="G36" s="102"/>
      <c r="H36" s="102"/>
      <c r="I36" s="98"/>
      <c r="J36" s="98">
        <f t="shared" si="5"/>
        <v>0</v>
      </c>
      <c r="K36" s="124"/>
    </row>
    <row r="37" spans="1:11" s="5" customFormat="1" ht="16.5" customHeight="1">
      <c r="A37" s="21" t="s">
        <v>592</v>
      </c>
      <c r="B37" s="22" t="s">
        <v>591</v>
      </c>
      <c r="C37" s="102">
        <v>6866000</v>
      </c>
      <c r="D37" s="98" t="s">
        <v>658</v>
      </c>
      <c r="E37" s="102">
        <v>6411000</v>
      </c>
      <c r="F37" s="102">
        <v>6111000</v>
      </c>
      <c r="G37" s="102">
        <v>6111000</v>
      </c>
      <c r="H37" s="102">
        <v>6111000</v>
      </c>
      <c r="I37" s="98">
        <v>5696501</v>
      </c>
      <c r="J37" s="98">
        <f t="shared" si="5"/>
        <v>414499</v>
      </c>
      <c r="K37" s="124">
        <v>5779083</v>
      </c>
    </row>
    <row r="38" spans="1:11" s="5" customFormat="1" ht="16.5" customHeight="1">
      <c r="A38" s="139" t="s">
        <v>668</v>
      </c>
      <c r="B38" s="22" t="s">
        <v>669</v>
      </c>
      <c r="C38" s="102"/>
      <c r="D38" s="98"/>
      <c r="E38" s="102"/>
      <c r="F38" s="102">
        <v>45000</v>
      </c>
      <c r="G38" s="102">
        <v>45000</v>
      </c>
      <c r="H38" s="102">
        <v>45000</v>
      </c>
      <c r="I38" s="98">
        <v>45000</v>
      </c>
      <c r="J38" s="98">
        <f t="shared" si="5"/>
        <v>0</v>
      </c>
      <c r="K38" s="124"/>
    </row>
    <row r="39" spans="1:11" s="5" customFormat="1" ht="16.5" customHeight="1">
      <c r="A39" s="19" t="s">
        <v>44</v>
      </c>
      <c r="B39" s="22" t="s">
        <v>45</v>
      </c>
      <c r="C39" s="102">
        <v>1498000</v>
      </c>
      <c r="D39" s="98" t="s">
        <v>659</v>
      </c>
      <c r="E39" s="102">
        <v>4690000</v>
      </c>
      <c r="F39" s="102">
        <v>3690000</v>
      </c>
      <c r="G39" s="102">
        <v>3690000</v>
      </c>
      <c r="H39" s="102">
        <v>3690000</v>
      </c>
      <c r="I39" s="98">
        <v>2488748</v>
      </c>
      <c r="J39" s="98">
        <f t="shared" si="5"/>
        <v>1201252</v>
      </c>
      <c r="K39" s="124">
        <v>2112203</v>
      </c>
    </row>
    <row r="40" spans="1:11" s="5" customFormat="1" ht="15.75" customHeight="1">
      <c r="A40" s="23" t="s">
        <v>46</v>
      </c>
      <c r="B40" s="24" t="s">
        <v>47</v>
      </c>
      <c r="C40" s="102">
        <f>C41+C42+C43+C44+C45+C46+C47</f>
        <v>3202000</v>
      </c>
      <c r="D40" s="102">
        <f aca="true" t="shared" si="6" ref="D40:K40">D41+D42+D43+D44+D45+D46+D47</f>
        <v>0</v>
      </c>
      <c r="E40" s="102">
        <f t="shared" si="6"/>
        <v>0</v>
      </c>
      <c r="F40" s="102">
        <f t="shared" si="6"/>
        <v>0</v>
      </c>
      <c r="G40" s="102">
        <f t="shared" si="6"/>
        <v>0</v>
      </c>
      <c r="H40" s="102">
        <f t="shared" si="6"/>
        <v>0</v>
      </c>
      <c r="I40" s="102">
        <f t="shared" si="6"/>
        <v>0</v>
      </c>
      <c r="J40" s="102">
        <f t="shared" si="6"/>
        <v>0</v>
      </c>
      <c r="K40" s="123">
        <f t="shared" si="6"/>
        <v>0</v>
      </c>
    </row>
    <row r="41" spans="1:11" s="5" customFormat="1" ht="13.5" customHeight="1" hidden="1">
      <c r="A41" s="21" t="s">
        <v>48</v>
      </c>
      <c r="B41" s="22" t="s">
        <v>49</v>
      </c>
      <c r="C41" s="102"/>
      <c r="D41" s="98"/>
      <c r="E41" s="99"/>
      <c r="F41" s="98"/>
      <c r="G41" s="98"/>
      <c r="H41" s="98"/>
      <c r="I41" s="98"/>
      <c r="J41" s="98">
        <f t="shared" si="5"/>
        <v>0</v>
      </c>
      <c r="K41" s="124"/>
    </row>
    <row r="42" spans="1:11" s="5" customFormat="1" ht="15" customHeight="1" hidden="1">
      <c r="A42" s="19" t="s">
        <v>50</v>
      </c>
      <c r="B42" s="22" t="s">
        <v>51</v>
      </c>
      <c r="C42" s="102"/>
      <c r="D42" s="98"/>
      <c r="E42" s="99"/>
      <c r="F42" s="98"/>
      <c r="G42" s="98"/>
      <c r="H42" s="98"/>
      <c r="I42" s="98"/>
      <c r="J42" s="98">
        <f t="shared" si="5"/>
        <v>0</v>
      </c>
      <c r="K42" s="124"/>
    </row>
    <row r="43" spans="1:11" s="5" customFormat="1" ht="15.75" customHeight="1" hidden="1">
      <c r="A43" s="19" t="s">
        <v>52</v>
      </c>
      <c r="B43" s="22" t="s">
        <v>53</v>
      </c>
      <c r="C43" s="102"/>
      <c r="D43" s="98"/>
      <c r="E43" s="99"/>
      <c r="F43" s="98"/>
      <c r="G43" s="98"/>
      <c r="H43" s="98"/>
      <c r="I43" s="98"/>
      <c r="J43" s="98">
        <f t="shared" si="5"/>
        <v>0</v>
      </c>
      <c r="K43" s="124"/>
    </row>
    <row r="44" spans="1:11" s="5" customFormat="1" ht="15" customHeight="1" hidden="1">
      <c r="A44" s="19" t="s">
        <v>54</v>
      </c>
      <c r="B44" s="22" t="s">
        <v>55</v>
      </c>
      <c r="C44" s="102"/>
      <c r="D44" s="98"/>
      <c r="E44" s="99"/>
      <c r="F44" s="98"/>
      <c r="G44" s="98"/>
      <c r="H44" s="98"/>
      <c r="I44" s="98"/>
      <c r="J44" s="98">
        <f t="shared" si="5"/>
        <v>0</v>
      </c>
      <c r="K44" s="124"/>
    </row>
    <row r="45" spans="1:11" s="5" customFormat="1" ht="15.75" customHeight="1" hidden="1">
      <c r="A45" s="21" t="s">
        <v>56</v>
      </c>
      <c r="B45" s="22" t="s">
        <v>57</v>
      </c>
      <c r="C45" s="102"/>
      <c r="D45" s="98"/>
      <c r="E45" s="99"/>
      <c r="F45" s="98"/>
      <c r="G45" s="98"/>
      <c r="H45" s="98"/>
      <c r="I45" s="98"/>
      <c r="J45" s="98">
        <f t="shared" si="5"/>
        <v>0</v>
      </c>
      <c r="K45" s="124"/>
    </row>
    <row r="46" spans="1:11" s="5" customFormat="1" ht="14.25" customHeight="1" hidden="1">
      <c r="A46" s="21" t="s">
        <v>58</v>
      </c>
      <c r="B46" s="22" t="s">
        <v>59</v>
      </c>
      <c r="C46" s="102">
        <v>3202000</v>
      </c>
      <c r="D46" s="98"/>
      <c r="E46" s="102"/>
      <c r="F46" s="102"/>
      <c r="G46" s="102"/>
      <c r="H46" s="102"/>
      <c r="I46" s="98"/>
      <c r="J46" s="98"/>
      <c r="K46" s="124"/>
    </row>
    <row r="47" spans="1:11" s="5" customFormat="1" ht="15.75" customHeight="1" hidden="1">
      <c r="A47" s="19" t="s">
        <v>60</v>
      </c>
      <c r="B47" s="22" t="s">
        <v>61</v>
      </c>
      <c r="C47" s="102"/>
      <c r="D47" s="98"/>
      <c r="E47" s="99"/>
      <c r="F47" s="98"/>
      <c r="G47" s="98"/>
      <c r="H47" s="98"/>
      <c r="I47" s="98"/>
      <c r="J47" s="98">
        <f t="shared" si="5"/>
        <v>0</v>
      </c>
      <c r="K47" s="124"/>
    </row>
    <row r="48" spans="1:11" s="5" customFormat="1" ht="20.25" customHeight="1">
      <c r="A48" s="23" t="s">
        <v>600</v>
      </c>
      <c r="B48" s="24" t="s">
        <v>62</v>
      </c>
      <c r="C48" s="102">
        <f>C49+C50+C51+C52+C53+C54+C55+C56</f>
        <v>4807000</v>
      </c>
      <c r="D48" s="102">
        <f aca="true" t="shared" si="7" ref="D48:K48">D49+D50+D51+D52+D53+D54+D55+D56</f>
        <v>1029000</v>
      </c>
      <c r="E48" s="102">
        <f t="shared" si="7"/>
        <v>5556000</v>
      </c>
      <c r="F48" s="102">
        <f t="shared" si="7"/>
        <v>5456000</v>
      </c>
      <c r="G48" s="102">
        <f t="shared" si="7"/>
        <v>5456000</v>
      </c>
      <c r="H48" s="102">
        <f t="shared" si="7"/>
        <v>5456000</v>
      </c>
      <c r="I48" s="102">
        <f t="shared" si="7"/>
        <v>5028158</v>
      </c>
      <c r="J48" s="102">
        <f t="shared" si="7"/>
        <v>427842</v>
      </c>
      <c r="K48" s="123">
        <f t="shared" si="7"/>
        <v>5013581</v>
      </c>
    </row>
    <row r="49" spans="1:11" s="5" customFormat="1" ht="12.75" customHeight="1">
      <c r="A49" s="21" t="s">
        <v>63</v>
      </c>
      <c r="B49" s="22" t="s">
        <v>64</v>
      </c>
      <c r="C49" s="102">
        <v>533000</v>
      </c>
      <c r="D49" s="104" t="s">
        <v>660</v>
      </c>
      <c r="E49" s="102">
        <v>743000</v>
      </c>
      <c r="F49" s="102">
        <v>793000</v>
      </c>
      <c r="G49" s="102">
        <v>793000</v>
      </c>
      <c r="H49" s="102">
        <v>793000</v>
      </c>
      <c r="I49" s="98">
        <v>777289</v>
      </c>
      <c r="J49" s="98">
        <f t="shared" si="5"/>
        <v>15711</v>
      </c>
      <c r="K49" s="124">
        <v>777882</v>
      </c>
    </row>
    <row r="50" spans="1:11" s="5" customFormat="1" ht="12.75" customHeight="1" hidden="1">
      <c r="A50" s="21" t="s">
        <v>65</v>
      </c>
      <c r="B50" s="22" t="s">
        <v>66</v>
      </c>
      <c r="C50" s="102"/>
      <c r="D50" s="104"/>
      <c r="E50" s="99"/>
      <c r="F50" s="99"/>
      <c r="G50" s="99"/>
      <c r="H50" s="99"/>
      <c r="I50" s="98"/>
      <c r="J50" s="98">
        <f t="shared" si="5"/>
        <v>0</v>
      </c>
      <c r="K50" s="124"/>
    </row>
    <row r="51" spans="1:11" s="5" customFormat="1" ht="12.75" hidden="1">
      <c r="A51" s="21" t="s">
        <v>67</v>
      </c>
      <c r="B51" s="22" t="s">
        <v>68</v>
      </c>
      <c r="C51" s="102"/>
      <c r="D51" s="104"/>
      <c r="E51" s="99"/>
      <c r="F51" s="99"/>
      <c r="G51" s="99"/>
      <c r="H51" s="99"/>
      <c r="I51" s="98"/>
      <c r="J51" s="98">
        <f t="shared" si="5"/>
        <v>0</v>
      </c>
      <c r="K51" s="124"/>
    </row>
    <row r="52" spans="1:11" s="5" customFormat="1" ht="12.75" hidden="1">
      <c r="A52" s="21" t="s">
        <v>69</v>
      </c>
      <c r="B52" s="22" t="s">
        <v>70</v>
      </c>
      <c r="C52" s="102"/>
      <c r="D52" s="104"/>
      <c r="E52" s="99"/>
      <c r="F52" s="99"/>
      <c r="G52" s="99"/>
      <c r="H52" s="99"/>
      <c r="I52" s="98"/>
      <c r="J52" s="98">
        <f t="shared" si="5"/>
        <v>0</v>
      </c>
      <c r="K52" s="124"/>
    </row>
    <row r="53" spans="1:11" s="5" customFormat="1" ht="14.25" customHeight="1" hidden="1">
      <c r="A53" s="21" t="s">
        <v>71</v>
      </c>
      <c r="B53" s="22" t="s">
        <v>72</v>
      </c>
      <c r="C53" s="102"/>
      <c r="D53" s="104"/>
      <c r="E53" s="99"/>
      <c r="F53" s="99"/>
      <c r="G53" s="99"/>
      <c r="H53" s="99"/>
      <c r="I53" s="98"/>
      <c r="J53" s="98">
        <f t="shared" si="5"/>
        <v>0</v>
      </c>
      <c r="K53" s="124"/>
    </row>
    <row r="54" spans="1:11" s="5" customFormat="1" ht="14.25" customHeight="1" hidden="1">
      <c r="A54" s="19" t="s">
        <v>73</v>
      </c>
      <c r="B54" s="22" t="s">
        <v>74</v>
      </c>
      <c r="C54" s="102"/>
      <c r="D54" s="98"/>
      <c r="E54" s="99"/>
      <c r="F54" s="99"/>
      <c r="G54" s="99"/>
      <c r="H54" s="99"/>
      <c r="I54" s="98"/>
      <c r="J54" s="98">
        <f t="shared" si="5"/>
        <v>0</v>
      </c>
      <c r="K54" s="124"/>
    </row>
    <row r="55" spans="1:11" s="5" customFormat="1" ht="20.25" customHeight="1">
      <c r="A55" s="25" t="s">
        <v>590</v>
      </c>
      <c r="B55" s="26" t="s">
        <v>589</v>
      </c>
      <c r="C55" s="102">
        <v>4274000</v>
      </c>
      <c r="D55" s="98" t="s">
        <v>661</v>
      </c>
      <c r="E55" s="102">
        <v>4813000</v>
      </c>
      <c r="F55" s="102">
        <v>4663000</v>
      </c>
      <c r="G55" s="102">
        <v>4663000</v>
      </c>
      <c r="H55" s="102">
        <v>4663000</v>
      </c>
      <c r="I55" s="98">
        <v>4250869</v>
      </c>
      <c r="J55" s="98">
        <f t="shared" si="5"/>
        <v>412131</v>
      </c>
      <c r="K55" s="124">
        <v>4235699</v>
      </c>
    </row>
    <row r="56" spans="1:11" s="5" customFormat="1" ht="20.25" customHeight="1">
      <c r="A56" s="27" t="s">
        <v>596</v>
      </c>
      <c r="B56" s="26" t="s">
        <v>595</v>
      </c>
      <c r="C56" s="102"/>
      <c r="D56" s="98"/>
      <c r="E56" s="99"/>
      <c r="F56" s="98"/>
      <c r="G56" s="140"/>
      <c r="H56" s="141"/>
      <c r="I56" s="98"/>
      <c r="J56" s="98">
        <f t="shared" si="5"/>
        <v>0</v>
      </c>
      <c r="K56" s="124"/>
    </row>
    <row r="57" spans="1:11" s="5" customFormat="1" ht="26.25" customHeight="1">
      <c r="A57" s="28" t="s">
        <v>75</v>
      </c>
      <c r="B57" s="24" t="s">
        <v>76</v>
      </c>
      <c r="C57" s="102">
        <f>SUM(C58+C69+C70+C73+C78+C82+C85+C86+C87+C88+C89+C90+C91+C92+C93+C94+C95+C96+C97+C98+C99+C102+C103+C104)</f>
        <v>53808000</v>
      </c>
      <c r="D57" s="102">
        <f aca="true" t="shared" si="8" ref="D57:K57">SUM(D58+D69+D70+D73+D78+D82+D85+D86+D87+D88+D89+D90+D91+D92+D93+D94+D95+D96+D97+D98+D99+D102+D103+D104)</f>
        <v>18303000</v>
      </c>
      <c r="E57" s="102">
        <f t="shared" si="8"/>
        <v>88088000</v>
      </c>
      <c r="F57" s="102">
        <f t="shared" si="8"/>
        <v>97615000</v>
      </c>
      <c r="G57" s="102">
        <f t="shared" si="8"/>
        <v>92252871</v>
      </c>
      <c r="H57" s="102">
        <f t="shared" si="8"/>
        <v>92252871</v>
      </c>
      <c r="I57" s="102">
        <f t="shared" si="8"/>
        <v>78262568</v>
      </c>
      <c r="J57" s="102">
        <f t="shared" si="8"/>
        <v>13990303</v>
      </c>
      <c r="K57" s="102">
        <f t="shared" si="8"/>
        <v>80584290</v>
      </c>
    </row>
    <row r="58" spans="1:11" s="5" customFormat="1" ht="15.75" customHeight="1">
      <c r="A58" s="23" t="s">
        <v>77</v>
      </c>
      <c r="B58" s="24" t="s">
        <v>78</v>
      </c>
      <c r="C58" s="102">
        <f>C59+C60+C61+C62+C63+C64+C65+C66+C67+C68</f>
        <v>10899000</v>
      </c>
      <c r="D58" s="102">
        <f aca="true" t="shared" si="9" ref="D58:K58">D59+D60+D61+D62+D63+D64+D65+D66+D67+D68</f>
        <v>4578000</v>
      </c>
      <c r="E58" s="102">
        <f t="shared" si="9"/>
        <v>17355000</v>
      </c>
      <c r="F58" s="102">
        <f t="shared" si="9"/>
        <v>20125000</v>
      </c>
      <c r="G58" s="102">
        <f t="shared" si="9"/>
        <v>18481753</v>
      </c>
      <c r="H58" s="102">
        <f t="shared" si="9"/>
        <v>18481753</v>
      </c>
      <c r="I58" s="102">
        <f t="shared" si="9"/>
        <v>17051049</v>
      </c>
      <c r="J58" s="102">
        <f t="shared" si="9"/>
        <v>1430704</v>
      </c>
      <c r="K58" s="123">
        <f t="shared" si="9"/>
        <v>14964138</v>
      </c>
    </row>
    <row r="59" spans="1:11" s="5" customFormat="1" ht="12.75">
      <c r="A59" s="21" t="s">
        <v>79</v>
      </c>
      <c r="B59" s="22" t="s">
        <v>80</v>
      </c>
      <c r="C59" s="102">
        <v>207000</v>
      </c>
      <c r="D59" s="98" t="s">
        <v>662</v>
      </c>
      <c r="E59" s="102">
        <v>357000</v>
      </c>
      <c r="F59" s="102">
        <v>357000</v>
      </c>
      <c r="G59" s="104">
        <v>356072</v>
      </c>
      <c r="H59" s="104">
        <v>356072</v>
      </c>
      <c r="I59" s="98">
        <v>281087</v>
      </c>
      <c r="J59" s="98">
        <f aca="true" t="shared" si="10" ref="J59:J69">SUM(H59-I59)</f>
        <v>74985</v>
      </c>
      <c r="K59" s="124">
        <v>269132</v>
      </c>
    </row>
    <row r="60" spans="1:11" s="5" customFormat="1" ht="12.75">
      <c r="A60" s="21" t="s">
        <v>81</v>
      </c>
      <c r="B60" s="22" t="s">
        <v>82</v>
      </c>
      <c r="C60" s="102">
        <v>448000</v>
      </c>
      <c r="D60" s="98" t="s">
        <v>663</v>
      </c>
      <c r="E60" s="102">
        <v>1025000</v>
      </c>
      <c r="F60" s="102">
        <v>1025000</v>
      </c>
      <c r="G60" s="104">
        <v>924423</v>
      </c>
      <c r="H60" s="104">
        <v>924423</v>
      </c>
      <c r="I60" s="98">
        <v>676761</v>
      </c>
      <c r="J60" s="98">
        <f t="shared" si="10"/>
        <v>247662</v>
      </c>
      <c r="K60" s="124">
        <v>617846</v>
      </c>
    </row>
    <row r="61" spans="1:11" s="5" customFormat="1" ht="12.75">
      <c r="A61" s="21" t="s">
        <v>83</v>
      </c>
      <c r="B61" s="22" t="s">
        <v>84</v>
      </c>
      <c r="C61" s="102">
        <v>3268000</v>
      </c>
      <c r="D61" s="98" t="s">
        <v>664</v>
      </c>
      <c r="E61" s="102">
        <v>3608000</v>
      </c>
      <c r="F61" s="102">
        <v>5208000</v>
      </c>
      <c r="G61" s="104">
        <v>4872668</v>
      </c>
      <c r="H61" s="104">
        <v>4872668</v>
      </c>
      <c r="I61" s="98">
        <v>4870972</v>
      </c>
      <c r="J61" s="98">
        <f t="shared" si="10"/>
        <v>1696</v>
      </c>
      <c r="K61" s="124">
        <v>4457030</v>
      </c>
    </row>
    <row r="62" spans="1:11" s="5" customFormat="1" ht="12.75">
      <c r="A62" s="21" t="s">
        <v>85</v>
      </c>
      <c r="B62" s="22" t="s">
        <v>86</v>
      </c>
      <c r="C62" s="102">
        <v>1392000</v>
      </c>
      <c r="D62" s="98" t="s">
        <v>634</v>
      </c>
      <c r="E62" s="102">
        <v>1767000</v>
      </c>
      <c r="F62" s="102">
        <v>1767000</v>
      </c>
      <c r="G62" s="104">
        <v>1740406</v>
      </c>
      <c r="H62" s="104">
        <v>1740406</v>
      </c>
      <c r="I62" s="98">
        <v>1661582</v>
      </c>
      <c r="J62" s="98">
        <f t="shared" si="10"/>
        <v>78824</v>
      </c>
      <c r="K62" s="124">
        <v>1599992</v>
      </c>
    </row>
    <row r="63" spans="1:11" s="5" customFormat="1" ht="12.75">
      <c r="A63" s="21" t="s">
        <v>87</v>
      </c>
      <c r="B63" s="22" t="s">
        <v>88</v>
      </c>
      <c r="C63" s="102">
        <v>150000</v>
      </c>
      <c r="D63" s="98" t="s">
        <v>635</v>
      </c>
      <c r="E63" s="102">
        <v>240000</v>
      </c>
      <c r="F63" s="102">
        <v>240000</v>
      </c>
      <c r="G63" s="104">
        <v>180607</v>
      </c>
      <c r="H63" s="104">
        <v>180607</v>
      </c>
      <c r="I63" s="98">
        <v>152575</v>
      </c>
      <c r="J63" s="98">
        <f t="shared" si="10"/>
        <v>28032</v>
      </c>
      <c r="K63" s="124">
        <v>82646</v>
      </c>
    </row>
    <row r="64" spans="1:11" s="5" customFormat="1" ht="12.75">
      <c r="A64" s="21" t="s">
        <v>89</v>
      </c>
      <c r="B64" s="22" t="s">
        <v>90</v>
      </c>
      <c r="C64" s="102">
        <v>638000</v>
      </c>
      <c r="D64" s="98" t="s">
        <v>636</v>
      </c>
      <c r="E64" s="102">
        <v>715000</v>
      </c>
      <c r="F64" s="102">
        <v>1215000</v>
      </c>
      <c r="G64" s="104">
        <v>1156284</v>
      </c>
      <c r="H64" s="104">
        <v>1156284</v>
      </c>
      <c r="I64" s="98">
        <v>849828</v>
      </c>
      <c r="J64" s="98">
        <f t="shared" si="10"/>
        <v>306456</v>
      </c>
      <c r="K64" s="124">
        <v>312389</v>
      </c>
    </row>
    <row r="65" spans="1:11" s="5" customFormat="1" ht="12.75">
      <c r="A65" s="21" t="s">
        <v>91</v>
      </c>
      <c r="B65" s="22" t="s">
        <v>92</v>
      </c>
      <c r="C65" s="102">
        <v>650000</v>
      </c>
      <c r="D65" s="98" t="s">
        <v>637</v>
      </c>
      <c r="E65" s="102">
        <v>1100000</v>
      </c>
      <c r="F65" s="102">
        <v>1100000</v>
      </c>
      <c r="G65" s="104">
        <v>1032532</v>
      </c>
      <c r="H65" s="104">
        <v>1032532</v>
      </c>
      <c r="I65" s="98">
        <v>880620</v>
      </c>
      <c r="J65" s="98">
        <f t="shared" si="10"/>
        <v>151912</v>
      </c>
      <c r="K65" s="124">
        <v>870079</v>
      </c>
    </row>
    <row r="66" spans="1:11" s="5" customFormat="1" ht="12.75">
      <c r="A66" s="21" t="s">
        <v>93</v>
      </c>
      <c r="B66" s="22" t="s">
        <v>94</v>
      </c>
      <c r="C66" s="102">
        <v>209000</v>
      </c>
      <c r="D66" s="98" t="s">
        <v>638</v>
      </c>
      <c r="E66" s="102">
        <v>261000</v>
      </c>
      <c r="F66" s="102">
        <v>331000</v>
      </c>
      <c r="G66" s="104">
        <v>292765</v>
      </c>
      <c r="H66" s="104">
        <v>292765</v>
      </c>
      <c r="I66" s="98">
        <v>290617</v>
      </c>
      <c r="J66" s="98">
        <f t="shared" si="10"/>
        <v>2148</v>
      </c>
      <c r="K66" s="124">
        <v>267710</v>
      </c>
    </row>
    <row r="67" spans="1:11" s="5" customFormat="1" ht="12.75">
      <c r="A67" s="29" t="s">
        <v>95</v>
      </c>
      <c r="B67" s="22" t="s">
        <v>96</v>
      </c>
      <c r="C67" s="102">
        <v>706000</v>
      </c>
      <c r="D67" s="98" t="s">
        <v>639</v>
      </c>
      <c r="E67" s="102">
        <v>962000</v>
      </c>
      <c r="F67" s="102">
        <v>1162000</v>
      </c>
      <c r="G67" s="104">
        <v>854159</v>
      </c>
      <c r="H67" s="104">
        <v>854159</v>
      </c>
      <c r="I67" s="98">
        <v>721718</v>
      </c>
      <c r="J67" s="98">
        <f t="shared" si="10"/>
        <v>132441</v>
      </c>
      <c r="K67" s="124">
        <v>650709</v>
      </c>
    </row>
    <row r="68" spans="1:11" s="5" customFormat="1" ht="12.75">
      <c r="A68" s="21" t="s">
        <v>97</v>
      </c>
      <c r="B68" s="22" t="s">
        <v>98</v>
      </c>
      <c r="C68" s="102">
        <v>3231000</v>
      </c>
      <c r="D68" s="98" t="s">
        <v>640</v>
      </c>
      <c r="E68" s="102">
        <v>7320000</v>
      </c>
      <c r="F68" s="102">
        <v>7720000</v>
      </c>
      <c r="G68" s="104">
        <v>7071837</v>
      </c>
      <c r="H68" s="104">
        <v>7071837</v>
      </c>
      <c r="I68" s="98">
        <v>6665289</v>
      </c>
      <c r="J68" s="98">
        <f t="shared" si="10"/>
        <v>406548</v>
      </c>
      <c r="K68" s="124">
        <v>5836605</v>
      </c>
    </row>
    <row r="69" spans="1:11" s="5" customFormat="1" ht="12.75">
      <c r="A69" s="23" t="s">
        <v>99</v>
      </c>
      <c r="B69" s="24" t="s">
        <v>100</v>
      </c>
      <c r="C69" s="102">
        <v>783000</v>
      </c>
      <c r="D69" s="103" t="s">
        <v>641</v>
      </c>
      <c r="E69" s="102">
        <v>318000</v>
      </c>
      <c r="F69" s="102">
        <v>318000</v>
      </c>
      <c r="G69" s="104">
        <v>101456</v>
      </c>
      <c r="H69" s="104">
        <v>101456</v>
      </c>
      <c r="I69" s="98">
        <v>93524</v>
      </c>
      <c r="J69" s="98">
        <f t="shared" si="10"/>
        <v>7932</v>
      </c>
      <c r="K69" s="124">
        <v>82013</v>
      </c>
    </row>
    <row r="70" spans="1:11" s="5" customFormat="1" ht="12.75">
      <c r="A70" s="23" t="s">
        <v>101</v>
      </c>
      <c r="B70" s="24" t="s">
        <v>102</v>
      </c>
      <c r="C70" s="102">
        <f>C71+C72</f>
        <v>1290000</v>
      </c>
      <c r="D70" s="102">
        <f aca="true" t="shared" si="11" ref="D70:K70">D71+D72</f>
        <v>630000</v>
      </c>
      <c r="E70" s="102">
        <f t="shared" si="11"/>
        <v>1945000</v>
      </c>
      <c r="F70" s="102">
        <f t="shared" si="11"/>
        <v>2295000</v>
      </c>
      <c r="G70" s="102">
        <f t="shared" si="11"/>
        <v>1879360</v>
      </c>
      <c r="H70" s="102">
        <f t="shared" si="11"/>
        <v>1879360</v>
      </c>
      <c r="I70" s="102">
        <f t="shared" si="11"/>
        <v>1498600</v>
      </c>
      <c r="J70" s="102">
        <f t="shared" si="11"/>
        <v>380760</v>
      </c>
      <c r="K70" s="102">
        <f t="shared" si="11"/>
        <v>1338632</v>
      </c>
    </row>
    <row r="71" spans="1:11" s="5" customFormat="1" ht="12.75">
      <c r="A71" s="29" t="s">
        <v>103</v>
      </c>
      <c r="B71" s="22" t="s">
        <v>104</v>
      </c>
      <c r="C71" s="102">
        <v>1290000</v>
      </c>
      <c r="D71" s="98" t="s">
        <v>642</v>
      </c>
      <c r="E71" s="102">
        <v>1945000</v>
      </c>
      <c r="F71" s="102">
        <v>2295000</v>
      </c>
      <c r="G71" s="104">
        <v>1879360</v>
      </c>
      <c r="H71" s="104">
        <v>1879360</v>
      </c>
      <c r="I71" s="98">
        <v>1498600</v>
      </c>
      <c r="J71" s="98">
        <f>SUM(H71-I71)</f>
        <v>380760</v>
      </c>
      <c r="K71" s="124">
        <v>1338632</v>
      </c>
    </row>
    <row r="72" spans="1:11" s="5" customFormat="1" ht="12.75">
      <c r="A72" s="29" t="s">
        <v>105</v>
      </c>
      <c r="B72" s="22" t="s">
        <v>106</v>
      </c>
      <c r="C72" s="102"/>
      <c r="D72" s="98"/>
      <c r="E72" s="99"/>
      <c r="F72" s="98"/>
      <c r="G72" s="104"/>
      <c r="H72" s="104"/>
      <c r="I72" s="98"/>
      <c r="J72" s="98">
        <f>SUM(H72-I72)</f>
        <v>0</v>
      </c>
      <c r="K72" s="124"/>
    </row>
    <row r="73" spans="1:11" s="5" customFormat="1" ht="12.75">
      <c r="A73" s="23" t="s">
        <v>107</v>
      </c>
      <c r="B73" s="24" t="s">
        <v>108</v>
      </c>
      <c r="C73" s="102">
        <f>C74+C75+C76+C77</f>
        <v>39985000</v>
      </c>
      <c r="D73" s="102">
        <f aca="true" t="shared" si="12" ref="D73:K73">D74+D75+D76+D77</f>
        <v>12499000</v>
      </c>
      <c r="E73" s="102">
        <f t="shared" si="12"/>
        <v>67377000</v>
      </c>
      <c r="F73" s="102">
        <f t="shared" si="12"/>
        <v>73854000</v>
      </c>
      <c r="G73" s="102">
        <f t="shared" si="12"/>
        <v>70962991</v>
      </c>
      <c r="H73" s="102">
        <f t="shared" si="12"/>
        <v>70962991</v>
      </c>
      <c r="I73" s="102">
        <f t="shared" si="12"/>
        <v>58960690</v>
      </c>
      <c r="J73" s="102">
        <f t="shared" si="12"/>
        <v>12002301</v>
      </c>
      <c r="K73" s="123">
        <f t="shared" si="12"/>
        <v>64036187</v>
      </c>
    </row>
    <row r="74" spans="1:11" s="5" customFormat="1" ht="12.75">
      <c r="A74" s="21" t="s">
        <v>109</v>
      </c>
      <c r="B74" s="22" t="s">
        <v>110</v>
      </c>
      <c r="C74" s="102">
        <v>22108000</v>
      </c>
      <c r="D74" s="98" t="s">
        <v>643</v>
      </c>
      <c r="E74" s="102">
        <v>31525000</v>
      </c>
      <c r="F74" s="102">
        <v>34865000</v>
      </c>
      <c r="G74" s="104">
        <v>34264757</v>
      </c>
      <c r="H74" s="104">
        <v>34264757</v>
      </c>
      <c r="I74" s="98">
        <v>26954474</v>
      </c>
      <c r="J74" s="98">
        <f>SUM(H74-I74)</f>
        <v>7310283</v>
      </c>
      <c r="K74" s="124">
        <v>32322352</v>
      </c>
    </row>
    <row r="75" spans="1:11" s="5" customFormat="1" ht="12.75">
      <c r="A75" s="21" t="s">
        <v>111</v>
      </c>
      <c r="B75" s="22" t="s">
        <v>112</v>
      </c>
      <c r="C75" s="102">
        <v>9639000</v>
      </c>
      <c r="D75" s="98" t="s">
        <v>665</v>
      </c>
      <c r="E75" s="102">
        <v>21079000</v>
      </c>
      <c r="F75" s="102">
        <v>22279000</v>
      </c>
      <c r="G75" s="104">
        <v>21458685</v>
      </c>
      <c r="H75" s="104">
        <v>21458685</v>
      </c>
      <c r="I75" s="98">
        <v>18264562</v>
      </c>
      <c r="J75" s="98">
        <f>SUM(H75-I75)</f>
        <v>3194123</v>
      </c>
      <c r="K75" s="124">
        <v>16658820</v>
      </c>
    </row>
    <row r="76" spans="1:11" s="5" customFormat="1" ht="12.75">
      <c r="A76" s="21" t="s">
        <v>113</v>
      </c>
      <c r="B76" s="22" t="s">
        <v>114</v>
      </c>
      <c r="C76" s="102">
        <v>7612000</v>
      </c>
      <c r="D76" s="98" t="s">
        <v>644</v>
      </c>
      <c r="E76" s="102">
        <v>13448000</v>
      </c>
      <c r="F76" s="102">
        <v>15528000</v>
      </c>
      <c r="G76" s="104">
        <v>14404820</v>
      </c>
      <c r="H76" s="104">
        <v>14404820</v>
      </c>
      <c r="I76" s="98">
        <v>12987453</v>
      </c>
      <c r="J76" s="98">
        <f>SUM(H76-I76)</f>
        <v>1417367</v>
      </c>
      <c r="K76" s="124">
        <v>14410046</v>
      </c>
    </row>
    <row r="77" spans="1:11" s="5" customFormat="1" ht="12.75">
      <c r="A77" s="21" t="s">
        <v>115</v>
      </c>
      <c r="B77" s="22" t="s">
        <v>116</v>
      </c>
      <c r="C77" s="102">
        <v>626000</v>
      </c>
      <c r="D77" s="98" t="s">
        <v>645</v>
      </c>
      <c r="E77" s="102">
        <v>1325000</v>
      </c>
      <c r="F77" s="102">
        <v>1182000</v>
      </c>
      <c r="G77" s="104">
        <v>834729</v>
      </c>
      <c r="H77" s="104">
        <v>834729</v>
      </c>
      <c r="I77" s="98">
        <v>754201</v>
      </c>
      <c r="J77" s="98">
        <f>SUM(H77-I77)</f>
        <v>80528</v>
      </c>
      <c r="K77" s="124">
        <v>644969</v>
      </c>
    </row>
    <row r="78" spans="1:11" s="5" customFormat="1" ht="12.75">
      <c r="A78" s="16" t="s">
        <v>117</v>
      </c>
      <c r="B78" s="24" t="s">
        <v>118</v>
      </c>
      <c r="C78" s="102">
        <f>C79+C80+C81</f>
        <v>599000</v>
      </c>
      <c r="D78" s="102">
        <f aca="true" t="shared" si="13" ref="D78:K78">D79+D80+D81</f>
        <v>378000</v>
      </c>
      <c r="E78" s="102">
        <f t="shared" si="13"/>
        <v>1012000</v>
      </c>
      <c r="F78" s="102">
        <f t="shared" si="13"/>
        <v>942000</v>
      </c>
      <c r="G78" s="102">
        <f t="shared" si="13"/>
        <v>785879</v>
      </c>
      <c r="H78" s="102">
        <f t="shared" si="13"/>
        <v>785879</v>
      </c>
      <c r="I78" s="102">
        <f t="shared" si="13"/>
        <v>621029</v>
      </c>
      <c r="J78" s="102">
        <f t="shared" si="13"/>
        <v>164850</v>
      </c>
      <c r="K78" s="123">
        <f t="shared" si="13"/>
        <v>34589</v>
      </c>
    </row>
    <row r="79" spans="1:11" s="5" customFormat="1" ht="12.75">
      <c r="A79" s="21" t="s">
        <v>119</v>
      </c>
      <c r="B79" s="22" t="s">
        <v>120</v>
      </c>
      <c r="C79" s="102">
        <v>15000</v>
      </c>
      <c r="D79" s="98" t="s">
        <v>646</v>
      </c>
      <c r="E79" s="102">
        <v>50000</v>
      </c>
      <c r="F79" s="102">
        <v>10000</v>
      </c>
      <c r="G79" s="104">
        <v>473</v>
      </c>
      <c r="H79" s="104">
        <v>473</v>
      </c>
      <c r="I79" s="98">
        <v>473</v>
      </c>
      <c r="J79" s="98">
        <f>SUM(H79-I79)</f>
        <v>0</v>
      </c>
      <c r="K79" s="124">
        <v>210</v>
      </c>
    </row>
    <row r="80" spans="1:11" s="5" customFormat="1" ht="12.75">
      <c r="A80" s="21" t="s">
        <v>121</v>
      </c>
      <c r="B80" s="22" t="s">
        <v>122</v>
      </c>
      <c r="C80" s="102">
        <v>100000</v>
      </c>
      <c r="D80" s="98" t="s">
        <v>647</v>
      </c>
      <c r="E80" s="102">
        <v>112000</v>
      </c>
      <c r="F80" s="102">
        <v>32000</v>
      </c>
      <c r="G80" s="104">
        <v>3402</v>
      </c>
      <c r="H80" s="104">
        <v>3402</v>
      </c>
      <c r="I80" s="98">
        <v>3402</v>
      </c>
      <c r="J80" s="98">
        <f>SUM(H80-I80)</f>
        <v>0</v>
      </c>
      <c r="K80" s="124"/>
    </row>
    <row r="81" spans="1:11" s="5" customFormat="1" ht="12.75">
      <c r="A81" s="21" t="s">
        <v>123</v>
      </c>
      <c r="B81" s="22" t="s">
        <v>124</v>
      </c>
      <c r="C81" s="102">
        <v>484000</v>
      </c>
      <c r="D81" s="98" t="s">
        <v>648</v>
      </c>
      <c r="E81" s="102">
        <v>850000</v>
      </c>
      <c r="F81" s="102">
        <v>900000</v>
      </c>
      <c r="G81" s="104">
        <v>782004</v>
      </c>
      <c r="H81" s="104">
        <v>782004</v>
      </c>
      <c r="I81" s="98">
        <v>617154</v>
      </c>
      <c r="J81" s="98">
        <f>SUM(H81-I81)</f>
        <v>164850</v>
      </c>
      <c r="K81" s="124">
        <v>34379</v>
      </c>
    </row>
    <row r="82" spans="1:11" s="5" customFormat="1" ht="12.75">
      <c r="A82" s="15" t="s">
        <v>125</v>
      </c>
      <c r="B82" s="24" t="s">
        <v>126</v>
      </c>
      <c r="C82" s="102">
        <f>C83+C84</f>
        <v>36000</v>
      </c>
      <c r="D82" s="102">
        <f aca="true" t="shared" si="14" ref="D82:K82">D83+D84</f>
        <v>12000</v>
      </c>
      <c r="E82" s="102">
        <f t="shared" si="14"/>
        <v>7000</v>
      </c>
      <c r="F82" s="102">
        <f t="shared" si="14"/>
        <v>7000</v>
      </c>
      <c r="G82" s="102">
        <f t="shared" si="14"/>
        <v>1724</v>
      </c>
      <c r="H82" s="102">
        <f t="shared" si="14"/>
        <v>1724</v>
      </c>
      <c r="I82" s="102">
        <f t="shared" si="14"/>
        <v>1724</v>
      </c>
      <c r="J82" s="102">
        <f t="shared" si="14"/>
        <v>0</v>
      </c>
      <c r="K82" s="123">
        <f t="shared" si="14"/>
        <v>1724</v>
      </c>
    </row>
    <row r="83" spans="1:11" s="5" customFormat="1" ht="12.75">
      <c r="A83" s="21" t="s">
        <v>127</v>
      </c>
      <c r="B83" s="22" t="s">
        <v>128</v>
      </c>
      <c r="C83" s="102">
        <v>36000</v>
      </c>
      <c r="D83" s="98" t="s">
        <v>649</v>
      </c>
      <c r="E83" s="102">
        <v>7000</v>
      </c>
      <c r="F83" s="102">
        <v>7000</v>
      </c>
      <c r="G83" s="104">
        <v>1724</v>
      </c>
      <c r="H83" s="104">
        <v>1724</v>
      </c>
      <c r="I83" s="98">
        <v>1724</v>
      </c>
      <c r="J83" s="98">
        <f aca="true" t="shared" si="15" ref="J83:J103">SUM(H83-I83)</f>
        <v>0</v>
      </c>
      <c r="K83" s="124">
        <v>1724</v>
      </c>
    </row>
    <row r="84" spans="1:11" s="5" customFormat="1" ht="12.75">
      <c r="A84" s="21" t="s">
        <v>129</v>
      </c>
      <c r="B84" s="22" t="s">
        <v>130</v>
      </c>
      <c r="C84" s="102"/>
      <c r="D84" s="98"/>
      <c r="E84" s="102"/>
      <c r="F84" s="102"/>
      <c r="G84" s="104"/>
      <c r="H84" s="104"/>
      <c r="I84" s="98"/>
      <c r="J84" s="98">
        <f t="shared" si="15"/>
        <v>0</v>
      </c>
      <c r="K84" s="124"/>
    </row>
    <row r="85" spans="1:11" s="5" customFormat="1" ht="12.75">
      <c r="A85" s="23" t="s">
        <v>131</v>
      </c>
      <c r="B85" s="24" t="s">
        <v>132</v>
      </c>
      <c r="C85" s="102">
        <v>3000</v>
      </c>
      <c r="D85" s="103" t="s">
        <v>650</v>
      </c>
      <c r="E85" s="102">
        <v>1000</v>
      </c>
      <c r="F85" s="102">
        <v>1000</v>
      </c>
      <c r="G85" s="104"/>
      <c r="H85" s="104"/>
      <c r="I85" s="98"/>
      <c r="J85" s="98">
        <f t="shared" si="15"/>
        <v>0</v>
      </c>
      <c r="K85" s="124">
        <v>2479</v>
      </c>
    </row>
    <row r="86" spans="1:11" s="5" customFormat="1" ht="12.75">
      <c r="A86" s="23" t="s">
        <v>133</v>
      </c>
      <c r="B86" s="24" t="s">
        <v>134</v>
      </c>
      <c r="C86" s="102"/>
      <c r="D86" s="103"/>
      <c r="E86" s="102"/>
      <c r="F86" s="102"/>
      <c r="G86" s="104"/>
      <c r="H86" s="104"/>
      <c r="I86" s="98"/>
      <c r="J86" s="98">
        <f t="shared" si="15"/>
        <v>0</v>
      </c>
      <c r="K86" s="124"/>
    </row>
    <row r="87" spans="1:11" s="5" customFormat="1" ht="15" customHeight="1">
      <c r="A87" s="23" t="s">
        <v>135</v>
      </c>
      <c r="B87" s="24" t="s">
        <v>136</v>
      </c>
      <c r="C87" s="102">
        <v>3000</v>
      </c>
      <c r="D87" s="103" t="s">
        <v>651</v>
      </c>
      <c r="E87" s="102">
        <v>1000</v>
      </c>
      <c r="F87" s="102">
        <v>1000</v>
      </c>
      <c r="G87" s="104"/>
      <c r="H87" s="104"/>
      <c r="I87" s="98"/>
      <c r="J87" s="98">
        <f t="shared" si="15"/>
        <v>0</v>
      </c>
      <c r="K87" s="124"/>
    </row>
    <row r="88" spans="1:11" s="5" customFormat="1" ht="12.75">
      <c r="A88" s="23" t="s">
        <v>137</v>
      </c>
      <c r="B88" s="24" t="s">
        <v>138</v>
      </c>
      <c r="C88" s="102"/>
      <c r="D88" s="103"/>
      <c r="E88" s="102"/>
      <c r="F88" s="102"/>
      <c r="G88" s="104"/>
      <c r="H88" s="104"/>
      <c r="I88" s="98"/>
      <c r="J88" s="98">
        <f t="shared" si="15"/>
        <v>0</v>
      </c>
      <c r="K88" s="124"/>
    </row>
    <row r="89" spans="1:11" s="5" customFormat="1" ht="12.75">
      <c r="A89" s="23" t="s">
        <v>139</v>
      </c>
      <c r="B89" s="24" t="s">
        <v>140</v>
      </c>
      <c r="C89" s="102">
        <v>80000</v>
      </c>
      <c r="D89" s="103" t="s">
        <v>652</v>
      </c>
      <c r="E89" s="102">
        <v>25000</v>
      </c>
      <c r="F89" s="102">
        <v>25000</v>
      </c>
      <c r="G89" s="104">
        <v>24666</v>
      </c>
      <c r="H89" s="104">
        <v>24666</v>
      </c>
      <c r="I89" s="98">
        <v>24666</v>
      </c>
      <c r="J89" s="98">
        <f t="shared" si="15"/>
        <v>0</v>
      </c>
      <c r="K89" s="124">
        <v>26570</v>
      </c>
    </row>
    <row r="90" spans="1:11" s="5" customFormat="1" ht="12.75">
      <c r="A90" s="23" t="s">
        <v>141</v>
      </c>
      <c r="B90" s="24" t="s">
        <v>142</v>
      </c>
      <c r="C90" s="102">
        <v>30000</v>
      </c>
      <c r="D90" s="103" t="s">
        <v>653</v>
      </c>
      <c r="E90" s="102">
        <v>17000</v>
      </c>
      <c r="F90" s="102">
        <v>17000</v>
      </c>
      <c r="G90" s="104">
        <v>8345</v>
      </c>
      <c r="H90" s="104">
        <v>8345</v>
      </c>
      <c r="I90" s="98">
        <v>4839</v>
      </c>
      <c r="J90" s="98">
        <f t="shared" si="15"/>
        <v>3506</v>
      </c>
      <c r="K90" s="124">
        <v>1</v>
      </c>
    </row>
    <row r="91" spans="1:11" s="5" customFormat="1" ht="12.75" hidden="1">
      <c r="A91" s="23" t="s">
        <v>143</v>
      </c>
      <c r="B91" s="24" t="s">
        <v>144</v>
      </c>
      <c r="C91" s="102"/>
      <c r="D91" s="103"/>
      <c r="E91" s="99"/>
      <c r="F91" s="98"/>
      <c r="G91" s="104"/>
      <c r="H91" s="104"/>
      <c r="I91" s="98"/>
      <c r="J91" s="98">
        <f t="shared" si="15"/>
        <v>0</v>
      </c>
      <c r="K91" s="124"/>
    </row>
    <row r="92" spans="1:11" s="5" customFormat="1" ht="12.75" hidden="1">
      <c r="A92" s="23" t="s">
        <v>145</v>
      </c>
      <c r="B92" s="24" t="s">
        <v>146</v>
      </c>
      <c r="C92" s="102"/>
      <c r="D92" s="103"/>
      <c r="E92" s="99"/>
      <c r="F92" s="98"/>
      <c r="G92" s="104"/>
      <c r="H92" s="104"/>
      <c r="I92" s="98"/>
      <c r="J92" s="98">
        <f t="shared" si="15"/>
        <v>0</v>
      </c>
      <c r="K92" s="124"/>
    </row>
    <row r="93" spans="1:11" s="5" customFormat="1" ht="18.75" customHeight="1" hidden="1">
      <c r="A93" s="15" t="s">
        <v>147</v>
      </c>
      <c r="B93" s="24" t="s">
        <v>148</v>
      </c>
      <c r="C93" s="102"/>
      <c r="D93" s="103"/>
      <c r="E93" s="99"/>
      <c r="F93" s="98"/>
      <c r="G93" s="104"/>
      <c r="H93" s="104"/>
      <c r="I93" s="98"/>
      <c r="J93" s="98">
        <f t="shared" si="15"/>
        <v>0</v>
      </c>
      <c r="K93" s="124"/>
    </row>
    <row r="94" spans="1:11" s="5" customFormat="1" ht="28.5" customHeight="1" hidden="1">
      <c r="A94" s="28" t="s">
        <v>149</v>
      </c>
      <c r="B94" s="24" t="s">
        <v>150</v>
      </c>
      <c r="C94" s="102"/>
      <c r="D94" s="103"/>
      <c r="E94" s="99"/>
      <c r="F94" s="98"/>
      <c r="G94" s="104"/>
      <c r="H94" s="104"/>
      <c r="I94" s="98"/>
      <c r="J94" s="98">
        <f t="shared" si="15"/>
        <v>0</v>
      </c>
      <c r="K94" s="124"/>
    </row>
    <row r="95" spans="1:11" s="5" customFormat="1" ht="15.75" customHeight="1" hidden="1">
      <c r="A95" s="28" t="s">
        <v>151</v>
      </c>
      <c r="B95" s="24" t="s">
        <v>152</v>
      </c>
      <c r="C95" s="102"/>
      <c r="D95" s="103"/>
      <c r="E95" s="99"/>
      <c r="F95" s="98"/>
      <c r="G95" s="104"/>
      <c r="H95" s="104"/>
      <c r="I95" s="98"/>
      <c r="J95" s="98">
        <f t="shared" si="15"/>
        <v>0</v>
      </c>
      <c r="K95" s="124"/>
    </row>
    <row r="96" spans="1:11" s="5" customFormat="1" ht="13.5" customHeight="1" hidden="1">
      <c r="A96" s="15" t="s">
        <v>153</v>
      </c>
      <c r="B96" s="24" t="s">
        <v>154</v>
      </c>
      <c r="C96" s="102"/>
      <c r="D96" s="103"/>
      <c r="E96" s="99"/>
      <c r="F96" s="98"/>
      <c r="G96" s="104"/>
      <c r="H96" s="104"/>
      <c r="I96" s="98"/>
      <c r="J96" s="98">
        <f t="shared" si="15"/>
        <v>0</v>
      </c>
      <c r="K96" s="124"/>
    </row>
    <row r="97" spans="1:11" s="5" customFormat="1" ht="16.5" customHeight="1" hidden="1">
      <c r="A97" s="15" t="s">
        <v>155</v>
      </c>
      <c r="B97" s="24" t="s">
        <v>156</v>
      </c>
      <c r="C97" s="102"/>
      <c r="D97" s="103"/>
      <c r="E97" s="99"/>
      <c r="F97" s="98"/>
      <c r="G97" s="104"/>
      <c r="H97" s="104"/>
      <c r="I97" s="98"/>
      <c r="J97" s="98">
        <f t="shared" si="15"/>
        <v>0</v>
      </c>
      <c r="K97" s="124"/>
    </row>
    <row r="98" spans="1:11" s="5" customFormat="1" ht="15.75" customHeight="1" hidden="1">
      <c r="A98" s="15" t="s">
        <v>157</v>
      </c>
      <c r="B98" s="24" t="s">
        <v>158</v>
      </c>
      <c r="C98" s="102"/>
      <c r="D98" s="103"/>
      <c r="E98" s="99"/>
      <c r="F98" s="98"/>
      <c r="G98" s="104"/>
      <c r="H98" s="104"/>
      <c r="I98" s="98"/>
      <c r="J98" s="98">
        <f t="shared" si="15"/>
        <v>0</v>
      </c>
      <c r="K98" s="124"/>
    </row>
    <row r="99" spans="1:11" s="5" customFormat="1" ht="18" customHeight="1" hidden="1">
      <c r="A99" s="16" t="s">
        <v>159</v>
      </c>
      <c r="B99" s="24" t="s">
        <v>160</v>
      </c>
      <c r="C99" s="102"/>
      <c r="D99" s="103"/>
      <c r="E99" s="99"/>
      <c r="F99" s="98"/>
      <c r="G99" s="104"/>
      <c r="H99" s="104"/>
      <c r="I99" s="98"/>
      <c r="J99" s="98">
        <f t="shared" si="15"/>
        <v>0</v>
      </c>
      <c r="K99" s="124"/>
    </row>
    <row r="100" spans="1:11" s="5" customFormat="1" ht="13.5" customHeight="1" hidden="1">
      <c r="A100" s="21" t="s">
        <v>161</v>
      </c>
      <c r="B100" s="22" t="s">
        <v>162</v>
      </c>
      <c r="C100" s="102"/>
      <c r="D100" s="98"/>
      <c r="E100" s="99"/>
      <c r="F100" s="98"/>
      <c r="G100" s="104"/>
      <c r="H100" s="104"/>
      <c r="I100" s="98"/>
      <c r="J100" s="98">
        <f t="shared" si="15"/>
        <v>0</v>
      </c>
      <c r="K100" s="124"/>
    </row>
    <row r="101" spans="1:11" s="5" customFormat="1" ht="15.75" customHeight="1" hidden="1">
      <c r="A101" s="21" t="s">
        <v>163</v>
      </c>
      <c r="B101" s="22" t="s">
        <v>164</v>
      </c>
      <c r="C101" s="102"/>
      <c r="D101" s="98"/>
      <c r="E101" s="99"/>
      <c r="F101" s="98"/>
      <c r="G101" s="104"/>
      <c r="H101" s="104"/>
      <c r="I101" s="98"/>
      <c r="J101" s="98">
        <f t="shared" si="15"/>
        <v>0</v>
      </c>
      <c r="K101" s="124"/>
    </row>
    <row r="102" spans="1:11" s="5" customFormat="1" ht="24.75" customHeight="1" hidden="1">
      <c r="A102" s="30" t="s">
        <v>165</v>
      </c>
      <c r="B102" s="24" t="s">
        <v>166</v>
      </c>
      <c r="C102" s="102"/>
      <c r="D102" s="103"/>
      <c r="E102" s="99"/>
      <c r="F102" s="98"/>
      <c r="G102" s="104"/>
      <c r="H102" s="104"/>
      <c r="I102" s="98"/>
      <c r="J102" s="98">
        <f t="shared" si="15"/>
        <v>0</v>
      </c>
      <c r="K102" s="124"/>
    </row>
    <row r="103" spans="1:11" s="5" customFormat="1" ht="14.25" customHeight="1" hidden="1">
      <c r="A103" s="31" t="s">
        <v>167</v>
      </c>
      <c r="B103" s="24" t="s">
        <v>168</v>
      </c>
      <c r="C103" s="102"/>
      <c r="D103" s="103"/>
      <c r="E103" s="99"/>
      <c r="F103" s="98"/>
      <c r="G103" s="104"/>
      <c r="H103" s="104"/>
      <c r="I103" s="98"/>
      <c r="J103" s="98">
        <f t="shared" si="15"/>
        <v>0</v>
      </c>
      <c r="K103" s="124"/>
    </row>
    <row r="104" spans="1:11" s="5" customFormat="1" ht="17.25" customHeight="1">
      <c r="A104" s="16" t="s">
        <v>169</v>
      </c>
      <c r="B104" s="24" t="s">
        <v>170</v>
      </c>
      <c r="C104" s="102">
        <f>C105+C106+C107+C108+C109+C110+C111+C112</f>
        <v>100000</v>
      </c>
      <c r="D104" s="102">
        <f aca="true" t="shared" si="16" ref="D104:K104">D105+D106+D107+D108+D109+D110+D111+D112</f>
        <v>50000</v>
      </c>
      <c r="E104" s="102">
        <f t="shared" si="16"/>
        <v>30000</v>
      </c>
      <c r="F104" s="102">
        <f t="shared" si="16"/>
        <v>30000</v>
      </c>
      <c r="G104" s="102">
        <f t="shared" si="16"/>
        <v>6697</v>
      </c>
      <c r="H104" s="102">
        <f t="shared" si="16"/>
        <v>6697</v>
      </c>
      <c r="I104" s="102">
        <f t="shared" si="16"/>
        <v>6447</v>
      </c>
      <c r="J104" s="102">
        <f t="shared" si="16"/>
        <v>250</v>
      </c>
      <c r="K104" s="123">
        <f t="shared" si="16"/>
        <v>97957</v>
      </c>
    </row>
    <row r="105" spans="1:11" s="5" customFormat="1" ht="18" customHeight="1" hidden="1">
      <c r="A105" s="32" t="s">
        <v>171</v>
      </c>
      <c r="B105" s="33" t="s">
        <v>172</v>
      </c>
      <c r="C105" s="102"/>
      <c r="D105" s="98"/>
      <c r="E105" s="99"/>
      <c r="F105" s="98"/>
      <c r="G105" s="104"/>
      <c r="H105" s="104"/>
      <c r="I105" s="98"/>
      <c r="J105" s="98">
        <f aca="true" t="shared" si="17" ref="J105:J112">SUM(H105-I105)</f>
        <v>0</v>
      </c>
      <c r="K105" s="124"/>
    </row>
    <row r="106" spans="1:11" s="5" customFormat="1" ht="17.25" customHeight="1" hidden="1">
      <c r="A106" s="21" t="s">
        <v>173</v>
      </c>
      <c r="B106" s="22" t="s">
        <v>174</v>
      </c>
      <c r="C106" s="102"/>
      <c r="D106" s="98"/>
      <c r="E106" s="99"/>
      <c r="F106" s="98"/>
      <c r="G106" s="104"/>
      <c r="H106" s="104"/>
      <c r="I106" s="98"/>
      <c r="J106" s="98">
        <f t="shared" si="17"/>
        <v>0</v>
      </c>
      <c r="K106" s="124"/>
    </row>
    <row r="107" spans="1:11" s="5" customFormat="1" ht="15" customHeight="1" hidden="1">
      <c r="A107" s="21" t="s">
        <v>175</v>
      </c>
      <c r="B107" s="22" t="s">
        <v>176</v>
      </c>
      <c r="C107" s="102"/>
      <c r="D107" s="98"/>
      <c r="E107" s="99"/>
      <c r="F107" s="98"/>
      <c r="G107" s="104"/>
      <c r="H107" s="104"/>
      <c r="I107" s="98"/>
      <c r="J107" s="98">
        <f t="shared" si="17"/>
        <v>0</v>
      </c>
      <c r="K107" s="124"/>
    </row>
    <row r="108" spans="1:11" s="5" customFormat="1" ht="14.25" customHeight="1" hidden="1">
      <c r="A108" s="21" t="s">
        <v>177</v>
      </c>
      <c r="B108" s="22" t="s">
        <v>178</v>
      </c>
      <c r="C108" s="102"/>
      <c r="D108" s="98"/>
      <c r="E108" s="99"/>
      <c r="F108" s="98"/>
      <c r="G108" s="104"/>
      <c r="H108" s="104"/>
      <c r="I108" s="98"/>
      <c r="J108" s="98">
        <f t="shared" si="17"/>
        <v>0</v>
      </c>
      <c r="K108" s="124"/>
    </row>
    <row r="109" spans="1:11" s="5" customFormat="1" ht="14.25" customHeight="1" hidden="1">
      <c r="A109" s="19" t="s">
        <v>179</v>
      </c>
      <c r="B109" s="22" t="s">
        <v>180</v>
      </c>
      <c r="C109" s="102"/>
      <c r="D109" s="98"/>
      <c r="E109" s="99"/>
      <c r="F109" s="98"/>
      <c r="G109" s="104"/>
      <c r="H109" s="104"/>
      <c r="I109" s="98"/>
      <c r="J109" s="98">
        <f t="shared" si="17"/>
        <v>0</v>
      </c>
      <c r="K109" s="124"/>
    </row>
    <row r="110" spans="1:11" s="5" customFormat="1" ht="17.25" customHeight="1" hidden="1">
      <c r="A110" s="19" t="s">
        <v>181</v>
      </c>
      <c r="B110" s="22" t="s">
        <v>182</v>
      </c>
      <c r="C110" s="102"/>
      <c r="D110" s="98"/>
      <c r="E110" s="99"/>
      <c r="F110" s="98"/>
      <c r="G110" s="104"/>
      <c r="H110" s="104"/>
      <c r="I110" s="98"/>
      <c r="J110" s="98">
        <f t="shared" si="17"/>
        <v>0</v>
      </c>
      <c r="K110" s="124"/>
    </row>
    <row r="111" spans="1:11" s="5" customFormat="1" ht="16.5" customHeight="1">
      <c r="A111" s="19" t="s">
        <v>183</v>
      </c>
      <c r="B111" s="22" t="s">
        <v>184</v>
      </c>
      <c r="C111" s="102"/>
      <c r="D111" s="98"/>
      <c r="E111" s="99">
        <v>15000</v>
      </c>
      <c r="F111" s="99">
        <v>15000</v>
      </c>
      <c r="G111" s="104"/>
      <c r="H111" s="104"/>
      <c r="I111" s="98"/>
      <c r="J111" s="98">
        <f t="shared" si="17"/>
        <v>0</v>
      </c>
      <c r="K111" s="124"/>
    </row>
    <row r="112" spans="1:11" s="5" customFormat="1" ht="18" customHeight="1">
      <c r="A112" s="21" t="s">
        <v>185</v>
      </c>
      <c r="B112" s="22" t="s">
        <v>186</v>
      </c>
      <c r="C112" s="102">
        <v>100000</v>
      </c>
      <c r="D112" s="98" t="s">
        <v>652</v>
      </c>
      <c r="E112" s="102">
        <v>15000</v>
      </c>
      <c r="F112" s="102">
        <v>15000</v>
      </c>
      <c r="G112" s="104">
        <v>6697</v>
      </c>
      <c r="H112" s="104">
        <v>6697</v>
      </c>
      <c r="I112" s="98">
        <v>6447</v>
      </c>
      <c r="J112" s="98">
        <f t="shared" si="17"/>
        <v>250</v>
      </c>
      <c r="K112" s="124">
        <v>97957</v>
      </c>
    </row>
    <row r="113" spans="1:11" s="5" customFormat="1" ht="18" customHeight="1" hidden="1">
      <c r="A113" s="34" t="s">
        <v>187</v>
      </c>
      <c r="B113" s="24" t="s">
        <v>188</v>
      </c>
      <c r="C113" s="102"/>
      <c r="D113" s="103"/>
      <c r="E113" s="99"/>
      <c r="F113" s="98"/>
      <c r="G113" s="104"/>
      <c r="H113" s="104"/>
      <c r="I113" s="98"/>
      <c r="J113" s="98"/>
      <c r="K113" s="124"/>
    </row>
    <row r="114" spans="1:11" s="5" customFormat="1" ht="14.25" customHeight="1" hidden="1">
      <c r="A114" s="15" t="s">
        <v>189</v>
      </c>
      <c r="B114" s="24" t="s">
        <v>190</v>
      </c>
      <c r="C114" s="102"/>
      <c r="D114" s="103"/>
      <c r="E114" s="99"/>
      <c r="F114" s="98"/>
      <c r="G114" s="104"/>
      <c r="H114" s="104"/>
      <c r="I114" s="98"/>
      <c r="J114" s="98"/>
      <c r="K114" s="124"/>
    </row>
    <row r="115" spans="1:11" s="5" customFormat="1" ht="17.25" customHeight="1" hidden="1">
      <c r="A115" s="19" t="s">
        <v>191</v>
      </c>
      <c r="B115" s="22" t="s">
        <v>192</v>
      </c>
      <c r="C115" s="102"/>
      <c r="D115" s="98"/>
      <c r="E115" s="99"/>
      <c r="F115" s="98"/>
      <c r="G115" s="104"/>
      <c r="H115" s="104"/>
      <c r="I115" s="98"/>
      <c r="J115" s="98"/>
      <c r="K115" s="124"/>
    </row>
    <row r="116" spans="1:11" s="5" customFormat="1" ht="18" customHeight="1" hidden="1">
      <c r="A116" s="19" t="s">
        <v>193</v>
      </c>
      <c r="B116" s="22" t="s">
        <v>194</v>
      </c>
      <c r="C116" s="102"/>
      <c r="D116" s="98"/>
      <c r="E116" s="99"/>
      <c r="F116" s="98"/>
      <c r="G116" s="104"/>
      <c r="H116" s="104"/>
      <c r="I116" s="98"/>
      <c r="J116" s="98"/>
      <c r="K116" s="124"/>
    </row>
    <row r="117" spans="1:11" s="5" customFormat="1" ht="25.5" hidden="1">
      <c r="A117" s="28" t="s">
        <v>195</v>
      </c>
      <c r="B117" s="24" t="s">
        <v>196</v>
      </c>
      <c r="C117" s="102"/>
      <c r="D117" s="103"/>
      <c r="E117" s="99"/>
      <c r="F117" s="98"/>
      <c r="G117" s="104"/>
      <c r="H117" s="104"/>
      <c r="I117" s="98"/>
      <c r="J117" s="98"/>
      <c r="K117" s="124"/>
    </row>
    <row r="118" spans="1:11" s="5" customFormat="1" ht="15.75" customHeight="1" hidden="1">
      <c r="A118" s="19" t="s">
        <v>197</v>
      </c>
      <c r="B118" s="22" t="s">
        <v>198</v>
      </c>
      <c r="C118" s="102"/>
      <c r="D118" s="98"/>
      <c r="E118" s="99"/>
      <c r="F118" s="98"/>
      <c r="G118" s="104"/>
      <c r="H118" s="104"/>
      <c r="I118" s="98"/>
      <c r="J118" s="98"/>
      <c r="K118" s="124"/>
    </row>
    <row r="119" spans="1:11" s="5" customFormat="1" ht="16.5" customHeight="1" hidden="1">
      <c r="A119" s="19" t="s">
        <v>199</v>
      </c>
      <c r="B119" s="22" t="s">
        <v>200</v>
      </c>
      <c r="C119" s="102"/>
      <c r="D119" s="98"/>
      <c r="E119" s="99"/>
      <c r="F119" s="98"/>
      <c r="G119" s="104"/>
      <c r="H119" s="104"/>
      <c r="I119" s="98"/>
      <c r="J119" s="98"/>
      <c r="K119" s="124"/>
    </row>
    <row r="120" spans="1:11" s="5" customFormat="1" ht="16.5" customHeight="1" hidden="1">
      <c r="A120" s="19" t="s">
        <v>201</v>
      </c>
      <c r="B120" s="22" t="s">
        <v>202</v>
      </c>
      <c r="C120" s="102"/>
      <c r="D120" s="98"/>
      <c r="E120" s="99"/>
      <c r="F120" s="98"/>
      <c r="G120" s="104"/>
      <c r="H120" s="104"/>
      <c r="I120" s="98"/>
      <c r="J120" s="98"/>
      <c r="K120" s="124"/>
    </row>
    <row r="121" spans="1:11" s="5" customFormat="1" ht="17.25" customHeight="1" hidden="1">
      <c r="A121" s="19" t="s">
        <v>203</v>
      </c>
      <c r="B121" s="22" t="s">
        <v>204</v>
      </c>
      <c r="C121" s="102"/>
      <c r="D121" s="98"/>
      <c r="E121" s="99"/>
      <c r="F121" s="98"/>
      <c r="G121" s="104"/>
      <c r="H121" s="104"/>
      <c r="I121" s="98"/>
      <c r="J121" s="98"/>
      <c r="K121" s="124"/>
    </row>
    <row r="122" spans="1:11" s="5" customFormat="1" ht="17.25" customHeight="1" hidden="1">
      <c r="A122" s="23" t="s">
        <v>205</v>
      </c>
      <c r="B122" s="24" t="s">
        <v>206</v>
      </c>
      <c r="C122" s="102"/>
      <c r="D122" s="103"/>
      <c r="E122" s="99"/>
      <c r="F122" s="98"/>
      <c r="G122" s="104"/>
      <c r="H122" s="104"/>
      <c r="I122" s="98"/>
      <c r="J122" s="98"/>
      <c r="K122" s="124"/>
    </row>
    <row r="123" spans="1:11" s="5" customFormat="1" ht="12.75" hidden="1">
      <c r="A123" s="19" t="s">
        <v>207</v>
      </c>
      <c r="B123" s="22" t="s">
        <v>208</v>
      </c>
      <c r="C123" s="102"/>
      <c r="D123" s="98"/>
      <c r="E123" s="99"/>
      <c r="F123" s="98"/>
      <c r="G123" s="104"/>
      <c r="H123" s="104"/>
      <c r="I123" s="98"/>
      <c r="J123" s="98"/>
      <c r="K123" s="124"/>
    </row>
    <row r="124" spans="1:11" s="5" customFormat="1" ht="12.75" hidden="1">
      <c r="A124" s="19" t="s">
        <v>209</v>
      </c>
      <c r="B124" s="22" t="s">
        <v>210</v>
      </c>
      <c r="C124" s="102"/>
      <c r="D124" s="98"/>
      <c r="E124" s="99"/>
      <c r="F124" s="98"/>
      <c r="G124" s="104"/>
      <c r="H124" s="104"/>
      <c r="I124" s="98"/>
      <c r="J124" s="98"/>
      <c r="K124" s="124"/>
    </row>
    <row r="125" spans="1:11" s="5" customFormat="1" ht="16.5" customHeight="1" hidden="1">
      <c r="A125" s="19" t="s">
        <v>211</v>
      </c>
      <c r="B125" s="22" t="s">
        <v>212</v>
      </c>
      <c r="C125" s="102"/>
      <c r="D125" s="98"/>
      <c r="E125" s="99"/>
      <c r="F125" s="98"/>
      <c r="G125" s="104"/>
      <c r="H125" s="104"/>
      <c r="I125" s="98"/>
      <c r="J125" s="98"/>
      <c r="K125" s="124"/>
    </row>
    <row r="126" spans="1:11" s="5" customFormat="1" ht="14.25" customHeight="1" hidden="1">
      <c r="A126" s="29" t="s">
        <v>213</v>
      </c>
      <c r="B126" s="22" t="s">
        <v>214</v>
      </c>
      <c r="C126" s="102"/>
      <c r="D126" s="98"/>
      <c r="E126" s="99"/>
      <c r="F126" s="98"/>
      <c r="G126" s="104"/>
      <c r="H126" s="104"/>
      <c r="I126" s="98"/>
      <c r="J126" s="98"/>
      <c r="K126" s="124"/>
    </row>
    <row r="127" spans="1:11" s="5" customFormat="1" ht="18" customHeight="1" hidden="1">
      <c r="A127" s="34" t="s">
        <v>215</v>
      </c>
      <c r="B127" s="24" t="s">
        <v>216</v>
      </c>
      <c r="C127" s="102"/>
      <c r="D127" s="103"/>
      <c r="E127" s="99"/>
      <c r="F127" s="98"/>
      <c r="G127" s="104"/>
      <c r="H127" s="104"/>
      <c r="I127" s="98"/>
      <c r="J127" s="98"/>
      <c r="K127" s="124"/>
    </row>
    <row r="128" spans="1:11" s="5" customFormat="1" ht="15.75" customHeight="1" hidden="1">
      <c r="A128" s="34" t="s">
        <v>217</v>
      </c>
      <c r="B128" s="24" t="s">
        <v>218</v>
      </c>
      <c r="C128" s="102"/>
      <c r="D128" s="103"/>
      <c r="E128" s="99"/>
      <c r="F128" s="98"/>
      <c r="G128" s="104"/>
      <c r="H128" s="104"/>
      <c r="I128" s="98"/>
      <c r="J128" s="98"/>
      <c r="K128" s="124"/>
    </row>
    <row r="129" spans="1:11" s="5" customFormat="1" ht="27" customHeight="1" hidden="1">
      <c r="A129" s="35" t="s">
        <v>219</v>
      </c>
      <c r="B129" s="24" t="s">
        <v>220</v>
      </c>
      <c r="C129" s="102"/>
      <c r="D129" s="103"/>
      <c r="E129" s="99"/>
      <c r="F129" s="98"/>
      <c r="G129" s="104"/>
      <c r="H129" s="104"/>
      <c r="I129" s="98"/>
      <c r="J129" s="98"/>
      <c r="K129" s="124"/>
    </row>
    <row r="130" spans="1:11" s="5" customFormat="1" ht="12.75" customHeight="1" hidden="1">
      <c r="A130" s="36" t="s">
        <v>221</v>
      </c>
      <c r="B130" s="24" t="s">
        <v>222</v>
      </c>
      <c r="C130" s="102"/>
      <c r="D130" s="103"/>
      <c r="E130" s="99"/>
      <c r="F130" s="98"/>
      <c r="G130" s="104"/>
      <c r="H130" s="104"/>
      <c r="I130" s="98"/>
      <c r="J130" s="98"/>
      <c r="K130" s="124"/>
    </row>
    <row r="131" spans="1:11" s="5" customFormat="1" ht="14.25" customHeight="1" hidden="1">
      <c r="A131" s="34" t="s">
        <v>223</v>
      </c>
      <c r="B131" s="24" t="s">
        <v>224</v>
      </c>
      <c r="C131" s="102"/>
      <c r="D131" s="103"/>
      <c r="E131" s="99"/>
      <c r="F131" s="98"/>
      <c r="G131" s="104"/>
      <c r="H131" s="104"/>
      <c r="I131" s="98"/>
      <c r="J131" s="98"/>
      <c r="K131" s="124"/>
    </row>
    <row r="132" spans="1:11" s="5" customFormat="1" ht="15.75" customHeight="1" hidden="1">
      <c r="A132" s="23" t="s">
        <v>225</v>
      </c>
      <c r="B132" s="24" t="s">
        <v>226</v>
      </c>
      <c r="C132" s="102"/>
      <c r="D132" s="103"/>
      <c r="E132" s="99"/>
      <c r="F132" s="98"/>
      <c r="G132" s="104"/>
      <c r="H132" s="104"/>
      <c r="I132" s="98"/>
      <c r="J132" s="98"/>
      <c r="K132" s="124"/>
    </row>
    <row r="133" spans="1:11" s="5" customFormat="1" ht="25.5" customHeight="1" hidden="1">
      <c r="A133" s="31" t="s">
        <v>227</v>
      </c>
      <c r="B133" s="24" t="s">
        <v>228</v>
      </c>
      <c r="C133" s="102"/>
      <c r="D133" s="103"/>
      <c r="E133" s="99"/>
      <c r="F133" s="98"/>
      <c r="G133" s="104"/>
      <c r="H133" s="104"/>
      <c r="I133" s="98"/>
      <c r="J133" s="98"/>
      <c r="K133" s="124"/>
    </row>
    <row r="134" spans="1:11" s="5" customFormat="1" ht="37.5" customHeight="1" hidden="1">
      <c r="A134" s="30" t="s">
        <v>568</v>
      </c>
      <c r="B134" s="24" t="s">
        <v>229</v>
      </c>
      <c r="C134" s="102"/>
      <c r="D134" s="103"/>
      <c r="E134" s="99"/>
      <c r="F134" s="98"/>
      <c r="G134" s="104"/>
      <c r="H134" s="104"/>
      <c r="I134" s="98"/>
      <c r="J134" s="98"/>
      <c r="K134" s="124"/>
    </row>
    <row r="135" spans="1:11" s="5" customFormat="1" ht="15.75" customHeight="1" hidden="1">
      <c r="A135" s="21" t="s">
        <v>230</v>
      </c>
      <c r="B135" s="22" t="s">
        <v>231</v>
      </c>
      <c r="C135" s="102"/>
      <c r="D135" s="98"/>
      <c r="E135" s="99"/>
      <c r="F135" s="98"/>
      <c r="G135" s="104"/>
      <c r="H135" s="104"/>
      <c r="I135" s="98"/>
      <c r="J135" s="98"/>
      <c r="K135" s="124"/>
    </row>
    <row r="136" spans="1:11" s="5" customFormat="1" ht="15.75" customHeight="1" hidden="1">
      <c r="A136" s="19" t="s">
        <v>232</v>
      </c>
      <c r="B136" s="22" t="s">
        <v>233</v>
      </c>
      <c r="C136" s="102"/>
      <c r="D136" s="98"/>
      <c r="E136" s="99"/>
      <c r="F136" s="98"/>
      <c r="G136" s="104"/>
      <c r="H136" s="104"/>
      <c r="I136" s="98"/>
      <c r="J136" s="98"/>
      <c r="K136" s="124"/>
    </row>
    <row r="137" spans="1:11" s="5" customFormat="1" ht="18" customHeight="1" hidden="1">
      <c r="A137" s="19" t="s">
        <v>234</v>
      </c>
      <c r="B137" s="22" t="s">
        <v>235</v>
      </c>
      <c r="C137" s="102"/>
      <c r="D137" s="98"/>
      <c r="E137" s="99"/>
      <c r="F137" s="98"/>
      <c r="G137" s="104"/>
      <c r="H137" s="104"/>
      <c r="I137" s="98"/>
      <c r="J137" s="98"/>
      <c r="K137" s="124"/>
    </row>
    <row r="138" spans="1:11" s="5" customFormat="1" ht="26.25" customHeight="1" hidden="1">
      <c r="A138" s="29" t="s">
        <v>236</v>
      </c>
      <c r="B138" s="22" t="s">
        <v>237</v>
      </c>
      <c r="C138" s="102"/>
      <c r="D138" s="98"/>
      <c r="E138" s="99"/>
      <c r="F138" s="98"/>
      <c r="G138" s="104"/>
      <c r="H138" s="104"/>
      <c r="I138" s="98"/>
      <c r="J138" s="98"/>
      <c r="K138" s="124"/>
    </row>
    <row r="139" spans="1:11" s="5" customFormat="1" ht="25.5" customHeight="1" hidden="1">
      <c r="A139" s="29" t="s">
        <v>238</v>
      </c>
      <c r="B139" s="22" t="s">
        <v>239</v>
      </c>
      <c r="C139" s="102"/>
      <c r="D139" s="98"/>
      <c r="E139" s="99"/>
      <c r="F139" s="98"/>
      <c r="G139" s="104"/>
      <c r="H139" s="104"/>
      <c r="I139" s="98"/>
      <c r="J139" s="98"/>
      <c r="K139" s="124"/>
    </row>
    <row r="140" spans="1:11" s="5" customFormat="1" ht="24" customHeight="1" hidden="1">
      <c r="A140" s="29" t="s">
        <v>240</v>
      </c>
      <c r="B140" s="22" t="s">
        <v>241</v>
      </c>
      <c r="C140" s="102"/>
      <c r="D140" s="98"/>
      <c r="E140" s="99"/>
      <c r="F140" s="98"/>
      <c r="G140" s="104"/>
      <c r="H140" s="104"/>
      <c r="I140" s="98"/>
      <c r="J140" s="98"/>
      <c r="K140" s="124"/>
    </row>
    <row r="141" spans="1:11" s="5" customFormat="1" ht="29.25" customHeight="1" hidden="1">
      <c r="A141" s="29" t="s">
        <v>242</v>
      </c>
      <c r="B141" s="22" t="s">
        <v>243</v>
      </c>
      <c r="C141" s="102"/>
      <c r="D141" s="98"/>
      <c r="E141" s="99"/>
      <c r="F141" s="98"/>
      <c r="G141" s="104"/>
      <c r="H141" s="104"/>
      <c r="I141" s="98"/>
      <c r="J141" s="98"/>
      <c r="K141" s="124"/>
    </row>
    <row r="142" spans="1:11" s="5" customFormat="1" ht="23.25" customHeight="1" hidden="1">
      <c r="A142" s="29" t="s">
        <v>244</v>
      </c>
      <c r="B142" s="22" t="s">
        <v>245</v>
      </c>
      <c r="C142" s="102"/>
      <c r="D142" s="98"/>
      <c r="E142" s="99"/>
      <c r="F142" s="98"/>
      <c r="G142" s="104"/>
      <c r="H142" s="104"/>
      <c r="I142" s="98"/>
      <c r="J142" s="98"/>
      <c r="K142" s="124"/>
    </row>
    <row r="143" spans="1:11" s="5" customFormat="1" ht="25.5" customHeight="1" hidden="1">
      <c r="A143" s="29" t="s">
        <v>246</v>
      </c>
      <c r="B143" s="22" t="s">
        <v>247</v>
      </c>
      <c r="C143" s="102"/>
      <c r="D143" s="98"/>
      <c r="E143" s="99"/>
      <c r="F143" s="98"/>
      <c r="G143" s="104"/>
      <c r="H143" s="104"/>
      <c r="I143" s="98"/>
      <c r="J143" s="98"/>
      <c r="K143" s="124"/>
    </row>
    <row r="144" spans="1:11" s="5" customFormat="1" ht="27.75" customHeight="1" hidden="1">
      <c r="A144" s="29" t="s">
        <v>248</v>
      </c>
      <c r="B144" s="22" t="s">
        <v>249</v>
      </c>
      <c r="C144" s="102"/>
      <c r="D144" s="98"/>
      <c r="E144" s="99"/>
      <c r="F144" s="98"/>
      <c r="G144" s="104"/>
      <c r="H144" s="104"/>
      <c r="I144" s="98"/>
      <c r="J144" s="98"/>
      <c r="K144" s="124"/>
    </row>
    <row r="145" spans="1:11" s="5" customFormat="1" ht="18.75" customHeight="1" hidden="1">
      <c r="A145" s="29" t="s">
        <v>250</v>
      </c>
      <c r="B145" s="22" t="s">
        <v>251</v>
      </c>
      <c r="C145" s="102"/>
      <c r="D145" s="98"/>
      <c r="E145" s="99"/>
      <c r="F145" s="98"/>
      <c r="G145" s="104"/>
      <c r="H145" s="104"/>
      <c r="I145" s="98"/>
      <c r="J145" s="98"/>
      <c r="K145" s="124"/>
    </row>
    <row r="146" spans="1:11" s="5" customFormat="1" ht="26.25" customHeight="1" hidden="1">
      <c r="A146" s="29" t="s">
        <v>252</v>
      </c>
      <c r="B146" s="22" t="s">
        <v>253</v>
      </c>
      <c r="C146" s="102"/>
      <c r="D146" s="98"/>
      <c r="E146" s="99"/>
      <c r="F146" s="98"/>
      <c r="G146" s="104"/>
      <c r="H146" s="104"/>
      <c r="I146" s="98"/>
      <c r="J146" s="98"/>
      <c r="K146" s="124"/>
    </row>
    <row r="147" spans="1:11" s="5" customFormat="1" ht="26.25" customHeight="1" hidden="1">
      <c r="A147" s="29" t="s">
        <v>254</v>
      </c>
      <c r="B147" s="22" t="s">
        <v>255</v>
      </c>
      <c r="C147" s="102"/>
      <c r="D147" s="98"/>
      <c r="E147" s="99"/>
      <c r="F147" s="98"/>
      <c r="G147" s="104"/>
      <c r="H147" s="104"/>
      <c r="I147" s="98"/>
      <c r="J147" s="98"/>
      <c r="K147" s="124"/>
    </row>
    <row r="148" spans="1:11" s="5" customFormat="1" ht="39" customHeight="1" hidden="1">
      <c r="A148" s="29" t="s">
        <v>493</v>
      </c>
      <c r="B148" s="22" t="s">
        <v>492</v>
      </c>
      <c r="C148" s="102"/>
      <c r="D148" s="98"/>
      <c r="E148" s="99"/>
      <c r="F148" s="98"/>
      <c r="G148" s="104"/>
      <c r="H148" s="104"/>
      <c r="I148" s="98"/>
      <c r="J148" s="98"/>
      <c r="K148" s="124"/>
    </row>
    <row r="149" spans="1:11" s="5" customFormat="1" ht="23.25" customHeight="1" hidden="1">
      <c r="A149" s="34" t="s">
        <v>256</v>
      </c>
      <c r="B149" s="24" t="s">
        <v>257</v>
      </c>
      <c r="C149" s="102"/>
      <c r="D149" s="103"/>
      <c r="E149" s="99"/>
      <c r="F149" s="98"/>
      <c r="G149" s="104"/>
      <c r="H149" s="104"/>
      <c r="I149" s="98"/>
      <c r="J149" s="98"/>
      <c r="K149" s="124"/>
    </row>
    <row r="150" spans="1:11" s="5" customFormat="1" ht="18" customHeight="1" hidden="1">
      <c r="A150" s="34" t="s">
        <v>610</v>
      </c>
      <c r="B150" s="24" t="s">
        <v>258</v>
      </c>
      <c r="C150" s="102"/>
      <c r="D150" s="103"/>
      <c r="E150" s="99"/>
      <c r="F150" s="98"/>
      <c r="G150" s="104"/>
      <c r="H150" s="104"/>
      <c r="I150" s="98"/>
      <c r="J150" s="98"/>
      <c r="K150" s="124"/>
    </row>
    <row r="151" spans="1:11" s="5" customFormat="1" ht="17.25" customHeight="1" hidden="1">
      <c r="A151" s="21" t="s">
        <v>259</v>
      </c>
      <c r="B151" s="22" t="s">
        <v>260</v>
      </c>
      <c r="C151" s="102"/>
      <c r="D151" s="103"/>
      <c r="E151" s="99"/>
      <c r="F151" s="98"/>
      <c r="G151" s="104"/>
      <c r="H151" s="104"/>
      <c r="I151" s="98"/>
      <c r="J151" s="98"/>
      <c r="K151" s="124"/>
    </row>
    <row r="152" spans="1:11" s="5" customFormat="1" ht="18" customHeight="1" hidden="1">
      <c r="A152" s="37" t="s">
        <v>261</v>
      </c>
      <c r="B152" s="22" t="s">
        <v>262</v>
      </c>
      <c r="C152" s="102"/>
      <c r="D152" s="103"/>
      <c r="E152" s="99"/>
      <c r="F152" s="98"/>
      <c r="G152" s="104"/>
      <c r="H152" s="104"/>
      <c r="I152" s="98"/>
      <c r="J152" s="98"/>
      <c r="K152" s="124"/>
    </row>
    <row r="153" spans="1:11" s="5" customFormat="1" ht="18" customHeight="1" hidden="1">
      <c r="A153" s="37" t="s">
        <v>533</v>
      </c>
      <c r="B153" s="22" t="s">
        <v>532</v>
      </c>
      <c r="C153" s="102"/>
      <c r="D153" s="103"/>
      <c r="E153" s="99"/>
      <c r="F153" s="98"/>
      <c r="G153" s="104"/>
      <c r="H153" s="104"/>
      <c r="I153" s="98"/>
      <c r="J153" s="98"/>
      <c r="K153" s="124"/>
    </row>
    <row r="154" spans="1:11" s="5" customFormat="1" ht="26.25" customHeight="1" hidden="1">
      <c r="A154" s="31" t="s">
        <v>263</v>
      </c>
      <c r="B154" s="24" t="s">
        <v>264</v>
      </c>
      <c r="C154" s="102"/>
      <c r="D154" s="103"/>
      <c r="E154" s="99"/>
      <c r="F154" s="98"/>
      <c r="G154" s="104"/>
      <c r="H154" s="104"/>
      <c r="I154" s="98"/>
      <c r="J154" s="98"/>
      <c r="K154" s="124"/>
    </row>
    <row r="155" spans="1:11" s="5" customFormat="1" ht="15" customHeight="1" hidden="1">
      <c r="A155" s="38" t="s">
        <v>265</v>
      </c>
      <c r="B155" s="39" t="s">
        <v>266</v>
      </c>
      <c r="C155" s="102"/>
      <c r="D155" s="98"/>
      <c r="E155" s="106"/>
      <c r="F155" s="107"/>
      <c r="G155" s="133"/>
      <c r="H155" s="133"/>
      <c r="I155" s="107"/>
      <c r="J155" s="107"/>
      <c r="K155" s="125"/>
    </row>
    <row r="156" spans="1:12" s="5" customFormat="1" ht="18" customHeight="1" hidden="1">
      <c r="A156" s="21" t="s">
        <v>267</v>
      </c>
      <c r="B156" s="22" t="s">
        <v>268</v>
      </c>
      <c r="C156" s="102"/>
      <c r="D156" s="98"/>
      <c r="E156" s="99"/>
      <c r="F156" s="98"/>
      <c r="G156" s="104"/>
      <c r="H156" s="104"/>
      <c r="I156" s="98"/>
      <c r="J156" s="98"/>
      <c r="K156" s="124"/>
      <c r="L156" s="40"/>
    </row>
    <row r="157" spans="1:11" s="5" customFormat="1" ht="17.25" customHeight="1" hidden="1">
      <c r="A157" s="41" t="s">
        <v>269</v>
      </c>
      <c r="B157" s="24" t="s">
        <v>270</v>
      </c>
      <c r="C157" s="102"/>
      <c r="D157" s="103"/>
      <c r="E157" s="99"/>
      <c r="F157" s="98"/>
      <c r="G157" s="104"/>
      <c r="H157" s="104"/>
      <c r="I157" s="98"/>
      <c r="J157" s="98"/>
      <c r="K157" s="124"/>
    </row>
    <row r="158" spans="1:11" s="5" customFormat="1" ht="17.25" customHeight="1" hidden="1">
      <c r="A158" s="42" t="s">
        <v>570</v>
      </c>
      <c r="B158" s="24" t="s">
        <v>271</v>
      </c>
      <c r="C158" s="102"/>
      <c r="D158" s="103"/>
      <c r="E158" s="99"/>
      <c r="F158" s="98"/>
      <c r="G158" s="104"/>
      <c r="H158" s="104"/>
      <c r="I158" s="98"/>
      <c r="J158" s="98"/>
      <c r="K158" s="124"/>
    </row>
    <row r="159" spans="1:11" s="5" customFormat="1" ht="17.25" customHeight="1" hidden="1">
      <c r="A159" s="19" t="s">
        <v>272</v>
      </c>
      <c r="B159" s="22" t="s">
        <v>273</v>
      </c>
      <c r="C159" s="102"/>
      <c r="D159" s="98"/>
      <c r="E159" s="99"/>
      <c r="F159" s="98"/>
      <c r="G159" s="104"/>
      <c r="H159" s="104"/>
      <c r="I159" s="98"/>
      <c r="J159" s="98"/>
      <c r="K159" s="124"/>
    </row>
    <row r="160" spans="1:11" s="5" customFormat="1" ht="17.25" customHeight="1" hidden="1">
      <c r="A160" s="19" t="s">
        <v>274</v>
      </c>
      <c r="B160" s="22" t="s">
        <v>275</v>
      </c>
      <c r="C160" s="102"/>
      <c r="D160" s="98"/>
      <c r="E160" s="99"/>
      <c r="F160" s="98"/>
      <c r="G160" s="104"/>
      <c r="H160" s="104"/>
      <c r="I160" s="98"/>
      <c r="J160" s="98"/>
      <c r="K160" s="124"/>
    </row>
    <row r="161" spans="1:11" s="5" customFormat="1" ht="17.25" customHeight="1" hidden="1">
      <c r="A161" s="19" t="s">
        <v>529</v>
      </c>
      <c r="B161" s="22" t="s">
        <v>276</v>
      </c>
      <c r="C161" s="102"/>
      <c r="D161" s="98"/>
      <c r="E161" s="99"/>
      <c r="F161" s="98"/>
      <c r="G161" s="104"/>
      <c r="H161" s="104"/>
      <c r="I161" s="98"/>
      <c r="J161" s="98"/>
      <c r="K161" s="124"/>
    </row>
    <row r="162" spans="1:11" s="5" customFormat="1" ht="17.25" customHeight="1" hidden="1">
      <c r="A162" s="19" t="s">
        <v>277</v>
      </c>
      <c r="B162" s="22" t="s">
        <v>278</v>
      </c>
      <c r="C162" s="102"/>
      <c r="D162" s="98"/>
      <c r="E162" s="99"/>
      <c r="F162" s="98"/>
      <c r="G162" s="104"/>
      <c r="H162" s="104"/>
      <c r="I162" s="98"/>
      <c r="J162" s="98"/>
      <c r="K162" s="124"/>
    </row>
    <row r="163" spans="1:11" s="5" customFormat="1" ht="17.25" customHeight="1" hidden="1">
      <c r="A163" s="43" t="s">
        <v>565</v>
      </c>
      <c r="B163" s="22" t="s">
        <v>564</v>
      </c>
      <c r="C163" s="102"/>
      <c r="D163" s="98"/>
      <c r="E163" s="99"/>
      <c r="F163" s="98"/>
      <c r="G163" s="104"/>
      <c r="H163" s="104"/>
      <c r="I163" s="98"/>
      <c r="J163" s="98"/>
      <c r="K163" s="124"/>
    </row>
    <row r="164" spans="1:11" s="5" customFormat="1" ht="36" customHeight="1">
      <c r="A164" s="16" t="s">
        <v>628</v>
      </c>
      <c r="B164" s="24" t="s">
        <v>279</v>
      </c>
      <c r="C164" s="102">
        <f>C165+C166+C167+C168+C169+C170+C171+C172+C173+C174+C175+C176+C177+C178</f>
        <v>407000</v>
      </c>
      <c r="D164" s="102">
        <f aca="true" t="shared" si="18" ref="D164:K164">D165+D166+D167+D168+D169+D170+D171+D172+D173+D174+D175+D176+D177+D178</f>
        <v>123000</v>
      </c>
      <c r="E164" s="102">
        <f t="shared" si="18"/>
        <v>775000</v>
      </c>
      <c r="F164" s="102">
        <f t="shared" si="18"/>
        <v>775000</v>
      </c>
      <c r="G164" s="102">
        <f t="shared" si="18"/>
        <v>706607</v>
      </c>
      <c r="H164" s="102">
        <f>H165+H166+H167+H168+H169+H170+H171+H172+H173+H174+H175+H176+H177+H178</f>
        <v>706607</v>
      </c>
      <c r="I164" s="102">
        <f>I165+I166+I167+I168+I169+I170+I171+I172+I173+I174+I175+I176+I177+I178</f>
        <v>563185</v>
      </c>
      <c r="J164" s="102">
        <f t="shared" si="18"/>
        <v>143422</v>
      </c>
      <c r="K164" s="102">
        <f t="shared" si="18"/>
        <v>453146</v>
      </c>
    </row>
    <row r="165" spans="1:11" s="5" customFormat="1" ht="13.5" customHeight="1" hidden="1">
      <c r="A165" s="21" t="s">
        <v>280</v>
      </c>
      <c r="B165" s="24" t="s">
        <v>281</v>
      </c>
      <c r="C165" s="102"/>
      <c r="D165" s="103"/>
      <c r="E165" s="99"/>
      <c r="F165" s="98"/>
      <c r="G165" s="104"/>
      <c r="H165" s="104"/>
      <c r="I165" s="98"/>
      <c r="J165" s="98">
        <f aca="true" t="shared" si="19" ref="J165:J178">SUM(H165-I165)</f>
        <v>0</v>
      </c>
      <c r="K165" s="124"/>
    </row>
    <row r="166" spans="1:11" s="5" customFormat="1" ht="17.25" customHeight="1" hidden="1">
      <c r="A166" s="19" t="s">
        <v>282</v>
      </c>
      <c r="B166" s="24" t="s">
        <v>283</v>
      </c>
      <c r="C166" s="102"/>
      <c r="D166" s="103"/>
      <c r="E166" s="99"/>
      <c r="F166" s="98"/>
      <c r="G166" s="104"/>
      <c r="H166" s="104"/>
      <c r="I166" s="98"/>
      <c r="J166" s="98">
        <f t="shared" si="19"/>
        <v>0</v>
      </c>
      <c r="K166" s="124"/>
    </row>
    <row r="167" spans="1:11" s="5" customFormat="1" ht="17.25" customHeight="1" hidden="1">
      <c r="A167" s="19" t="s">
        <v>284</v>
      </c>
      <c r="B167" s="24" t="s">
        <v>285</v>
      </c>
      <c r="C167" s="102"/>
      <c r="D167" s="103"/>
      <c r="E167" s="99"/>
      <c r="F167" s="105"/>
      <c r="G167" s="104"/>
      <c r="H167" s="104"/>
      <c r="I167" s="98"/>
      <c r="J167" s="98">
        <f t="shared" si="19"/>
        <v>0</v>
      </c>
      <c r="K167" s="124"/>
    </row>
    <row r="168" spans="1:11" s="5" customFormat="1" ht="17.25" customHeight="1" hidden="1">
      <c r="A168" s="19" t="s">
        <v>286</v>
      </c>
      <c r="B168" s="24" t="s">
        <v>287</v>
      </c>
      <c r="C168" s="102"/>
      <c r="D168" s="103"/>
      <c r="E168" s="99"/>
      <c r="F168" s="98"/>
      <c r="G168" s="104"/>
      <c r="H168" s="104"/>
      <c r="I168" s="98"/>
      <c r="J168" s="98">
        <f t="shared" si="19"/>
        <v>0</v>
      </c>
      <c r="K168" s="124"/>
    </row>
    <row r="169" spans="1:11" s="5" customFormat="1" ht="15" customHeight="1" hidden="1">
      <c r="A169" s="19" t="s">
        <v>288</v>
      </c>
      <c r="B169" s="24" t="s">
        <v>289</v>
      </c>
      <c r="C169" s="102"/>
      <c r="D169" s="103"/>
      <c r="E169" s="99"/>
      <c r="F169" s="98"/>
      <c r="G169" s="104"/>
      <c r="H169" s="104"/>
      <c r="I169" s="98"/>
      <c r="J169" s="98">
        <f t="shared" si="19"/>
        <v>0</v>
      </c>
      <c r="K169" s="124"/>
    </row>
    <row r="170" spans="1:11" s="5" customFormat="1" ht="17.25" customHeight="1" hidden="1">
      <c r="A170" s="19" t="s">
        <v>290</v>
      </c>
      <c r="B170" s="24" t="s">
        <v>291</v>
      </c>
      <c r="C170" s="102"/>
      <c r="D170" s="103"/>
      <c r="E170" s="99"/>
      <c r="F170" s="98"/>
      <c r="G170" s="104"/>
      <c r="H170" s="104"/>
      <c r="I170" s="98"/>
      <c r="J170" s="98">
        <f t="shared" si="19"/>
        <v>0</v>
      </c>
      <c r="K170" s="124"/>
    </row>
    <row r="171" spans="1:11" s="5" customFormat="1" ht="15.75" customHeight="1" hidden="1">
      <c r="A171" s="19" t="s">
        <v>292</v>
      </c>
      <c r="B171" s="24" t="s">
        <v>293</v>
      </c>
      <c r="C171" s="102"/>
      <c r="D171" s="103"/>
      <c r="E171" s="99"/>
      <c r="F171" s="98"/>
      <c r="G171" s="104"/>
      <c r="H171" s="104"/>
      <c r="I171" s="98"/>
      <c r="J171" s="98">
        <f t="shared" si="19"/>
        <v>0</v>
      </c>
      <c r="K171" s="124"/>
    </row>
    <row r="172" spans="1:11" s="5" customFormat="1" ht="24.75" customHeight="1" hidden="1">
      <c r="A172" s="29" t="s">
        <v>294</v>
      </c>
      <c r="B172" s="24" t="s">
        <v>295</v>
      </c>
      <c r="C172" s="102"/>
      <c r="D172" s="103"/>
      <c r="E172" s="99"/>
      <c r="F172" s="98"/>
      <c r="G172" s="104"/>
      <c r="H172" s="104"/>
      <c r="I172" s="98"/>
      <c r="J172" s="98">
        <f t="shared" si="19"/>
        <v>0</v>
      </c>
      <c r="K172" s="124"/>
    </row>
    <row r="173" spans="1:11" s="5" customFormat="1" ht="13.5" customHeight="1" hidden="1">
      <c r="A173" s="19" t="s">
        <v>296</v>
      </c>
      <c r="B173" s="24" t="s">
        <v>297</v>
      </c>
      <c r="C173" s="102"/>
      <c r="D173" s="103"/>
      <c r="E173" s="99"/>
      <c r="F173" s="98"/>
      <c r="G173" s="104"/>
      <c r="H173" s="104"/>
      <c r="I173" s="98"/>
      <c r="J173" s="98">
        <f t="shared" si="19"/>
        <v>0</v>
      </c>
      <c r="K173" s="124"/>
    </row>
    <row r="174" spans="1:11" s="5" customFormat="1" ht="15" customHeight="1" hidden="1">
      <c r="A174" s="29" t="s">
        <v>298</v>
      </c>
      <c r="B174" s="24" t="s">
        <v>299</v>
      </c>
      <c r="C174" s="102"/>
      <c r="D174" s="103"/>
      <c r="E174" s="99"/>
      <c r="F174" s="98"/>
      <c r="G174" s="104"/>
      <c r="H174" s="104"/>
      <c r="I174" s="98"/>
      <c r="J174" s="98">
        <f t="shared" si="19"/>
        <v>0</v>
      </c>
      <c r="K174" s="124"/>
    </row>
    <row r="175" spans="1:11" s="5" customFormat="1" ht="15" customHeight="1" hidden="1">
      <c r="A175" s="29" t="s">
        <v>300</v>
      </c>
      <c r="B175" s="24" t="s">
        <v>301</v>
      </c>
      <c r="C175" s="102"/>
      <c r="D175" s="103"/>
      <c r="E175" s="99"/>
      <c r="F175" s="98"/>
      <c r="G175" s="104"/>
      <c r="H175" s="104"/>
      <c r="I175" s="98"/>
      <c r="J175" s="98">
        <f t="shared" si="19"/>
        <v>0</v>
      </c>
      <c r="K175" s="124"/>
    </row>
    <row r="176" spans="1:11" s="5" customFormat="1" ht="15.75" customHeight="1" hidden="1">
      <c r="A176" s="44" t="s">
        <v>302</v>
      </c>
      <c r="B176" s="24" t="s">
        <v>303</v>
      </c>
      <c r="C176" s="102"/>
      <c r="D176" s="103"/>
      <c r="E176" s="99"/>
      <c r="F176" s="98"/>
      <c r="G176" s="104"/>
      <c r="H176" s="104"/>
      <c r="I176" s="98"/>
      <c r="J176" s="98">
        <f t="shared" si="19"/>
        <v>0</v>
      </c>
      <c r="K176" s="124"/>
    </row>
    <row r="177" spans="1:11" s="5" customFormat="1" ht="15.75" customHeight="1">
      <c r="A177" s="18" t="s">
        <v>598</v>
      </c>
      <c r="B177" s="24" t="s">
        <v>597</v>
      </c>
      <c r="C177" s="102">
        <v>407000</v>
      </c>
      <c r="D177" s="103" t="s">
        <v>666</v>
      </c>
      <c r="E177" s="102">
        <v>775000</v>
      </c>
      <c r="F177" s="102">
        <v>775000</v>
      </c>
      <c r="G177" s="102">
        <v>706607</v>
      </c>
      <c r="H177" s="102">
        <v>706607</v>
      </c>
      <c r="I177" s="98">
        <v>563185</v>
      </c>
      <c r="J177" s="98">
        <f t="shared" si="19"/>
        <v>143422</v>
      </c>
      <c r="K177" s="124">
        <v>453146</v>
      </c>
    </row>
    <row r="178" spans="1:11" s="5" customFormat="1" ht="15.75" customHeight="1" hidden="1">
      <c r="A178" s="94" t="s">
        <v>625</v>
      </c>
      <c r="B178" s="24" t="s">
        <v>624</v>
      </c>
      <c r="C178" s="102"/>
      <c r="D178" s="103"/>
      <c r="E178" s="99"/>
      <c r="F178" s="98"/>
      <c r="G178" s="104"/>
      <c r="H178" s="104"/>
      <c r="I178" s="98"/>
      <c r="J178" s="98">
        <f t="shared" si="19"/>
        <v>0</v>
      </c>
      <c r="K178" s="124"/>
    </row>
    <row r="179" spans="1:11" s="5" customFormat="1" ht="18.75" customHeight="1" hidden="1">
      <c r="A179" s="23" t="s">
        <v>304</v>
      </c>
      <c r="B179" s="45" t="s">
        <v>305</v>
      </c>
      <c r="C179" s="102"/>
      <c r="D179" s="108"/>
      <c r="E179" s="99"/>
      <c r="F179" s="98"/>
      <c r="G179" s="104"/>
      <c r="H179" s="104"/>
      <c r="I179" s="98"/>
      <c r="J179" s="98"/>
      <c r="K179" s="124"/>
    </row>
    <row r="180" spans="1:11" s="5" customFormat="1" ht="21" customHeight="1" hidden="1">
      <c r="A180" s="23" t="s">
        <v>306</v>
      </c>
      <c r="B180" s="24" t="s">
        <v>307</v>
      </c>
      <c r="C180" s="102"/>
      <c r="D180" s="103"/>
      <c r="E180" s="99"/>
      <c r="F180" s="98"/>
      <c r="G180" s="104"/>
      <c r="H180" s="104"/>
      <c r="I180" s="98"/>
      <c r="J180" s="98"/>
      <c r="K180" s="124"/>
    </row>
    <row r="181" spans="1:11" s="5" customFormat="1" ht="25.5" hidden="1">
      <c r="A181" s="30" t="s">
        <v>308</v>
      </c>
      <c r="B181" s="24" t="s">
        <v>309</v>
      </c>
      <c r="C181" s="102"/>
      <c r="D181" s="103"/>
      <c r="E181" s="99"/>
      <c r="F181" s="98"/>
      <c r="G181" s="104"/>
      <c r="H181" s="104"/>
      <c r="I181" s="98"/>
      <c r="J181" s="98"/>
      <c r="K181" s="124"/>
    </row>
    <row r="182" spans="1:11" s="5" customFormat="1" ht="15" customHeight="1" hidden="1">
      <c r="A182" s="36" t="s">
        <v>531</v>
      </c>
      <c r="B182" s="24" t="s">
        <v>310</v>
      </c>
      <c r="C182" s="102"/>
      <c r="D182" s="103"/>
      <c r="E182" s="99"/>
      <c r="F182" s="98"/>
      <c r="G182" s="104"/>
      <c r="H182" s="104"/>
      <c r="I182" s="98"/>
      <c r="J182" s="98"/>
      <c r="K182" s="124"/>
    </row>
    <row r="183" spans="1:11" s="5" customFormat="1" ht="18.75" customHeight="1" hidden="1">
      <c r="A183" s="15" t="s">
        <v>629</v>
      </c>
      <c r="B183" s="24" t="s">
        <v>311</v>
      </c>
      <c r="C183" s="102"/>
      <c r="D183" s="109"/>
      <c r="E183" s="99"/>
      <c r="F183" s="98"/>
      <c r="G183" s="104"/>
      <c r="H183" s="104"/>
      <c r="I183" s="98"/>
      <c r="J183" s="98"/>
      <c r="K183" s="124"/>
    </row>
    <row r="184" spans="1:11" s="5" customFormat="1" ht="12.75" hidden="1">
      <c r="A184" s="41" t="s">
        <v>312</v>
      </c>
      <c r="B184" s="24" t="s">
        <v>313</v>
      </c>
      <c r="C184" s="102"/>
      <c r="D184" s="103"/>
      <c r="E184" s="99"/>
      <c r="F184" s="98"/>
      <c r="G184" s="104"/>
      <c r="H184" s="104"/>
      <c r="I184" s="98"/>
      <c r="J184" s="98"/>
      <c r="K184" s="124"/>
    </row>
    <row r="185" spans="1:11" s="5" customFormat="1" ht="12.75" hidden="1">
      <c r="A185" s="19" t="s">
        <v>314</v>
      </c>
      <c r="B185" s="22" t="s">
        <v>315</v>
      </c>
      <c r="C185" s="102"/>
      <c r="D185" s="98"/>
      <c r="E185" s="99"/>
      <c r="F185" s="98"/>
      <c r="G185" s="104"/>
      <c r="H185" s="104"/>
      <c r="I185" s="98"/>
      <c r="J185" s="98"/>
      <c r="K185" s="124"/>
    </row>
    <row r="186" spans="1:11" s="5" customFormat="1" ht="12.75" hidden="1">
      <c r="A186" s="19" t="s">
        <v>316</v>
      </c>
      <c r="B186" s="22" t="s">
        <v>317</v>
      </c>
      <c r="C186" s="102"/>
      <c r="D186" s="98"/>
      <c r="E186" s="99"/>
      <c r="F186" s="98"/>
      <c r="G186" s="104"/>
      <c r="H186" s="104"/>
      <c r="I186" s="98"/>
      <c r="J186" s="98"/>
      <c r="K186" s="124"/>
    </row>
    <row r="187" spans="1:11" s="5" customFormat="1" ht="12.75" hidden="1">
      <c r="A187" s="19" t="s">
        <v>318</v>
      </c>
      <c r="B187" s="22" t="s">
        <v>319</v>
      </c>
      <c r="C187" s="102"/>
      <c r="D187" s="98"/>
      <c r="E187" s="99"/>
      <c r="F187" s="98"/>
      <c r="G187" s="104"/>
      <c r="H187" s="104"/>
      <c r="I187" s="98"/>
      <c r="J187" s="98"/>
      <c r="K187" s="124"/>
    </row>
    <row r="188" spans="1:11" s="5" customFormat="1" ht="12.75" hidden="1">
      <c r="A188" s="19" t="s">
        <v>320</v>
      </c>
      <c r="B188" s="22" t="s">
        <v>321</v>
      </c>
      <c r="C188" s="102"/>
      <c r="D188" s="98"/>
      <c r="E188" s="99"/>
      <c r="F188" s="98"/>
      <c r="G188" s="104"/>
      <c r="H188" s="104"/>
      <c r="I188" s="98"/>
      <c r="J188" s="98"/>
      <c r="K188" s="124"/>
    </row>
    <row r="189" spans="1:11" s="5" customFormat="1" ht="12.75" hidden="1">
      <c r="A189" s="41" t="s">
        <v>322</v>
      </c>
      <c r="B189" s="24" t="s">
        <v>323</v>
      </c>
      <c r="C189" s="102"/>
      <c r="D189" s="103"/>
      <c r="E189" s="99"/>
      <c r="F189" s="98"/>
      <c r="G189" s="104"/>
      <c r="H189" s="104"/>
      <c r="I189" s="98"/>
      <c r="J189" s="98"/>
      <c r="K189" s="124"/>
    </row>
    <row r="190" spans="1:11" s="5" customFormat="1" ht="12.75" hidden="1">
      <c r="A190" s="19" t="s">
        <v>324</v>
      </c>
      <c r="B190" s="22" t="s">
        <v>325</v>
      </c>
      <c r="C190" s="102"/>
      <c r="D190" s="98"/>
      <c r="E190" s="99"/>
      <c r="F190" s="98"/>
      <c r="G190" s="104"/>
      <c r="H190" s="104"/>
      <c r="I190" s="98"/>
      <c r="J190" s="98"/>
      <c r="K190" s="124"/>
    </row>
    <row r="191" spans="1:11" s="5" customFormat="1" ht="15" customHeight="1" hidden="1">
      <c r="A191" s="19" t="s">
        <v>326</v>
      </c>
      <c r="B191" s="22" t="s">
        <v>327</v>
      </c>
      <c r="C191" s="102"/>
      <c r="D191" s="98"/>
      <c r="E191" s="99"/>
      <c r="F191" s="98"/>
      <c r="G191" s="104"/>
      <c r="H191" s="104"/>
      <c r="I191" s="98"/>
      <c r="J191" s="98"/>
      <c r="K191" s="124"/>
    </row>
    <row r="192" spans="1:11" s="5" customFormat="1" ht="15.75" customHeight="1" hidden="1">
      <c r="A192" s="19" t="s">
        <v>328</v>
      </c>
      <c r="B192" s="33" t="s">
        <v>329</v>
      </c>
      <c r="C192" s="102"/>
      <c r="D192" s="110"/>
      <c r="E192" s="99"/>
      <c r="F192" s="98"/>
      <c r="G192" s="104"/>
      <c r="H192" s="104"/>
      <c r="I192" s="98"/>
      <c r="J192" s="98"/>
      <c r="K192" s="124"/>
    </row>
    <row r="193" spans="1:11" s="5" customFormat="1" ht="15.75" customHeight="1" hidden="1">
      <c r="A193" s="95" t="s">
        <v>630</v>
      </c>
      <c r="B193" s="24" t="s">
        <v>623</v>
      </c>
      <c r="C193" s="102"/>
      <c r="D193" s="110"/>
      <c r="E193" s="111"/>
      <c r="F193" s="110"/>
      <c r="G193" s="134"/>
      <c r="H193" s="134"/>
      <c r="I193" s="110"/>
      <c r="J193" s="110"/>
      <c r="K193" s="124"/>
    </row>
    <row r="194" spans="1:11" s="5" customFormat="1" ht="29.25" customHeight="1" hidden="1">
      <c r="A194" s="46" t="s">
        <v>553</v>
      </c>
      <c r="B194" s="24" t="s">
        <v>554</v>
      </c>
      <c r="C194" s="102">
        <f>SUM(C195)</f>
        <v>0</v>
      </c>
      <c r="D194" s="102">
        <f aca="true" t="shared" si="20" ref="D194:K194">SUM(D195)</f>
        <v>0</v>
      </c>
      <c r="E194" s="102">
        <f t="shared" si="20"/>
        <v>0</v>
      </c>
      <c r="F194" s="102">
        <f t="shared" si="20"/>
        <v>0</v>
      </c>
      <c r="G194" s="102">
        <f t="shared" si="20"/>
        <v>0</v>
      </c>
      <c r="H194" s="102">
        <f t="shared" si="20"/>
        <v>0</v>
      </c>
      <c r="I194" s="102">
        <f t="shared" si="20"/>
        <v>0</v>
      </c>
      <c r="J194" s="102">
        <f t="shared" si="20"/>
        <v>0</v>
      </c>
      <c r="K194" s="123">
        <f t="shared" si="20"/>
        <v>0</v>
      </c>
    </row>
    <row r="195" spans="1:11" s="5" customFormat="1" ht="20.25" customHeight="1" hidden="1">
      <c r="A195" s="41" t="s">
        <v>555</v>
      </c>
      <c r="B195" s="24" t="s">
        <v>556</v>
      </c>
      <c r="C195" s="102">
        <f>C196</f>
        <v>0</v>
      </c>
      <c r="D195" s="102">
        <f aca="true" t="shared" si="21" ref="D195:K195">D196</f>
        <v>0</v>
      </c>
      <c r="E195" s="102">
        <f t="shared" si="21"/>
        <v>0</v>
      </c>
      <c r="F195" s="102">
        <f t="shared" si="21"/>
        <v>0</v>
      </c>
      <c r="G195" s="102">
        <f t="shared" si="21"/>
        <v>0</v>
      </c>
      <c r="H195" s="102">
        <f t="shared" si="21"/>
        <v>0</v>
      </c>
      <c r="I195" s="102">
        <f t="shared" si="21"/>
        <v>0</v>
      </c>
      <c r="J195" s="102">
        <f t="shared" si="21"/>
        <v>0</v>
      </c>
      <c r="K195" s="123">
        <f t="shared" si="21"/>
        <v>0</v>
      </c>
    </row>
    <row r="196" spans="1:11" s="5" customFormat="1" ht="27" customHeight="1" hidden="1">
      <c r="A196" s="29" t="s">
        <v>557</v>
      </c>
      <c r="B196" s="22" t="s">
        <v>558</v>
      </c>
      <c r="C196" s="102"/>
      <c r="D196" s="110"/>
      <c r="E196" s="111"/>
      <c r="F196" s="110"/>
      <c r="G196" s="134"/>
      <c r="H196" s="134"/>
      <c r="I196" s="110"/>
      <c r="J196" s="110"/>
      <c r="K196" s="124"/>
    </row>
    <row r="197" spans="1:11" s="5" customFormat="1" ht="18" customHeight="1" hidden="1">
      <c r="A197" s="47" t="s">
        <v>330</v>
      </c>
      <c r="B197" s="48" t="s">
        <v>331</v>
      </c>
      <c r="C197" s="102"/>
      <c r="D197" s="103"/>
      <c r="E197" s="111"/>
      <c r="F197" s="110"/>
      <c r="G197" s="134"/>
      <c r="H197" s="134"/>
      <c r="I197" s="110"/>
      <c r="J197" s="110"/>
      <c r="K197" s="124"/>
    </row>
    <row r="198" spans="1:11" s="5" customFormat="1" ht="15.75" customHeight="1" hidden="1">
      <c r="A198" s="47" t="s">
        <v>608</v>
      </c>
      <c r="B198" s="48" t="s">
        <v>332</v>
      </c>
      <c r="C198" s="102"/>
      <c r="D198" s="103"/>
      <c r="E198" s="111"/>
      <c r="F198" s="110"/>
      <c r="G198" s="134"/>
      <c r="H198" s="134"/>
      <c r="I198" s="110"/>
      <c r="J198" s="110"/>
      <c r="K198" s="124"/>
    </row>
    <row r="199" spans="1:11" s="5" customFormat="1" ht="15.75" customHeight="1" hidden="1">
      <c r="A199" s="47" t="s">
        <v>333</v>
      </c>
      <c r="B199" s="48" t="s">
        <v>334</v>
      </c>
      <c r="C199" s="102"/>
      <c r="D199" s="103"/>
      <c r="E199" s="111"/>
      <c r="F199" s="110"/>
      <c r="G199" s="134"/>
      <c r="H199" s="134"/>
      <c r="I199" s="110"/>
      <c r="J199" s="110"/>
      <c r="K199" s="124"/>
    </row>
    <row r="200" spans="1:11" s="5" customFormat="1" ht="15.75" customHeight="1" hidden="1">
      <c r="A200" s="47" t="s">
        <v>607</v>
      </c>
      <c r="B200" s="48" t="s">
        <v>335</v>
      </c>
      <c r="C200" s="102"/>
      <c r="D200" s="103"/>
      <c r="E200" s="111"/>
      <c r="F200" s="110"/>
      <c r="G200" s="134"/>
      <c r="H200" s="134"/>
      <c r="I200" s="110"/>
      <c r="J200" s="110"/>
      <c r="K200" s="124"/>
    </row>
    <row r="201" spans="1:11" s="5" customFormat="1" ht="15.75" customHeight="1" hidden="1">
      <c r="A201" s="47" t="s">
        <v>336</v>
      </c>
      <c r="B201" s="48" t="s">
        <v>337</v>
      </c>
      <c r="C201" s="102"/>
      <c r="D201" s="103"/>
      <c r="E201" s="111"/>
      <c r="F201" s="110"/>
      <c r="G201" s="134"/>
      <c r="H201" s="134"/>
      <c r="I201" s="110"/>
      <c r="J201" s="110"/>
      <c r="K201" s="124"/>
    </row>
    <row r="202" spans="1:11" s="130" customFormat="1" ht="33.75" customHeight="1">
      <c r="A202" s="49" t="s">
        <v>571</v>
      </c>
      <c r="B202" s="50"/>
      <c r="C202" s="102"/>
      <c r="D202" s="103"/>
      <c r="E202" s="129">
        <f>SUM(E283+E336)</f>
        <v>10000000</v>
      </c>
      <c r="F202" s="129">
        <f>SUM(F283+F336)</f>
        <v>58210000</v>
      </c>
      <c r="G202" s="135">
        <f>SUM(G336+G283)</f>
        <v>31654874</v>
      </c>
      <c r="H202" s="135">
        <f>SUM(H336+H283)</f>
        <v>31654874</v>
      </c>
      <c r="I202" s="129">
        <f>SUM(I283+I336)</f>
        <v>22240323</v>
      </c>
      <c r="J202" s="129">
        <f>SUM(J283+J336)</f>
        <v>9414551</v>
      </c>
      <c r="K202" s="129">
        <f>SUM(K283+K336)</f>
        <v>4775287</v>
      </c>
    </row>
    <row r="203" spans="1:11" s="5" customFormat="1" ht="27" customHeight="1" hidden="1">
      <c r="A203" s="31" t="s">
        <v>338</v>
      </c>
      <c r="B203" s="50">
        <v>51</v>
      </c>
      <c r="C203" s="102"/>
      <c r="D203" s="103"/>
      <c r="E203" s="111"/>
      <c r="F203" s="110"/>
      <c r="G203" s="134"/>
      <c r="H203" s="134"/>
      <c r="I203" s="110"/>
      <c r="J203" s="110"/>
      <c r="K203" s="126"/>
    </row>
    <row r="204" spans="1:11" s="5" customFormat="1" ht="18" customHeight="1" hidden="1">
      <c r="A204" s="30" t="s">
        <v>631</v>
      </c>
      <c r="B204" s="24" t="s">
        <v>339</v>
      </c>
      <c r="C204" s="102"/>
      <c r="D204" s="103"/>
      <c r="E204" s="99"/>
      <c r="F204" s="110"/>
      <c r="G204" s="134"/>
      <c r="H204" s="134"/>
      <c r="I204" s="110"/>
      <c r="J204" s="110"/>
      <c r="K204" s="126"/>
    </row>
    <row r="205" spans="1:11" s="5" customFormat="1" ht="16.5" customHeight="1" hidden="1">
      <c r="A205" s="29" t="s">
        <v>340</v>
      </c>
      <c r="B205" s="22" t="s">
        <v>341</v>
      </c>
      <c r="C205" s="102"/>
      <c r="D205" s="103"/>
      <c r="E205" s="99"/>
      <c r="F205" s="110"/>
      <c r="G205" s="134"/>
      <c r="H205" s="134"/>
      <c r="I205" s="110"/>
      <c r="J205" s="110"/>
      <c r="K205" s="126"/>
    </row>
    <row r="206" spans="1:11" s="5" customFormat="1" ht="24.75" customHeight="1" hidden="1">
      <c r="A206" s="51" t="s">
        <v>342</v>
      </c>
      <c r="B206" s="22" t="s">
        <v>343</v>
      </c>
      <c r="C206" s="102"/>
      <c r="D206" s="103"/>
      <c r="E206" s="99"/>
      <c r="F206" s="110"/>
      <c r="G206" s="134"/>
      <c r="H206" s="134"/>
      <c r="I206" s="110"/>
      <c r="J206" s="110"/>
      <c r="K206" s="126"/>
    </row>
    <row r="207" spans="1:11" s="5" customFormat="1" ht="16.5" customHeight="1" hidden="1">
      <c r="A207" s="51" t="s">
        <v>344</v>
      </c>
      <c r="B207" s="22" t="s">
        <v>345</v>
      </c>
      <c r="C207" s="102"/>
      <c r="D207" s="103"/>
      <c r="E207" s="99"/>
      <c r="F207" s="110"/>
      <c r="G207" s="134"/>
      <c r="H207" s="134"/>
      <c r="I207" s="110"/>
      <c r="J207" s="110"/>
      <c r="K207" s="126"/>
    </row>
    <row r="208" spans="1:11" s="5" customFormat="1" ht="17.25" customHeight="1" hidden="1">
      <c r="A208" s="34" t="s">
        <v>346</v>
      </c>
      <c r="B208" s="24" t="s">
        <v>347</v>
      </c>
      <c r="C208" s="102"/>
      <c r="D208" s="103"/>
      <c r="E208" s="99"/>
      <c r="F208" s="110"/>
      <c r="G208" s="134"/>
      <c r="H208" s="134"/>
      <c r="I208" s="110"/>
      <c r="J208" s="110"/>
      <c r="K208" s="126"/>
    </row>
    <row r="209" spans="1:11" s="5" customFormat="1" ht="27" customHeight="1" hidden="1">
      <c r="A209" s="16" t="s">
        <v>632</v>
      </c>
      <c r="B209" s="24" t="s">
        <v>258</v>
      </c>
      <c r="C209" s="102"/>
      <c r="D209" s="103"/>
      <c r="E209" s="99"/>
      <c r="F209" s="110"/>
      <c r="G209" s="134"/>
      <c r="H209" s="134"/>
      <c r="I209" s="110"/>
      <c r="J209" s="110"/>
      <c r="K209" s="126"/>
    </row>
    <row r="210" spans="1:11" s="5" customFormat="1" ht="15" customHeight="1" hidden="1">
      <c r="A210" s="21" t="s">
        <v>348</v>
      </c>
      <c r="B210" s="22" t="s">
        <v>349</v>
      </c>
      <c r="C210" s="102"/>
      <c r="D210" s="103"/>
      <c r="E210" s="99"/>
      <c r="F210" s="110"/>
      <c r="G210" s="134"/>
      <c r="H210" s="134"/>
      <c r="I210" s="110"/>
      <c r="J210" s="110"/>
      <c r="K210" s="126"/>
    </row>
    <row r="211" spans="1:11" s="5" customFormat="1" ht="15" customHeight="1" hidden="1">
      <c r="A211" s="21" t="s">
        <v>350</v>
      </c>
      <c r="B211" s="22" t="s">
        <v>351</v>
      </c>
      <c r="C211" s="102"/>
      <c r="D211" s="103"/>
      <c r="E211" s="99"/>
      <c r="F211" s="110"/>
      <c r="G211" s="134"/>
      <c r="H211" s="134"/>
      <c r="I211" s="110"/>
      <c r="J211" s="110"/>
      <c r="K211" s="126"/>
    </row>
    <row r="212" spans="1:11" s="5" customFormat="1" ht="17.25" customHeight="1" hidden="1">
      <c r="A212" s="43" t="s">
        <v>352</v>
      </c>
      <c r="B212" s="22" t="s">
        <v>353</v>
      </c>
      <c r="C212" s="102"/>
      <c r="D212" s="103"/>
      <c r="E212" s="99"/>
      <c r="F212" s="110"/>
      <c r="G212" s="134"/>
      <c r="H212" s="134"/>
      <c r="I212" s="110"/>
      <c r="J212" s="110"/>
      <c r="K212" s="126"/>
    </row>
    <row r="213" spans="1:11" s="5" customFormat="1" ht="14.25" customHeight="1" hidden="1">
      <c r="A213" s="43" t="s">
        <v>354</v>
      </c>
      <c r="B213" s="22" t="s">
        <v>355</v>
      </c>
      <c r="C213" s="102"/>
      <c r="D213" s="103"/>
      <c r="E213" s="99"/>
      <c r="F213" s="110"/>
      <c r="G213" s="134"/>
      <c r="H213" s="134"/>
      <c r="I213" s="110"/>
      <c r="J213" s="110"/>
      <c r="K213" s="126"/>
    </row>
    <row r="214" spans="1:11" s="5" customFormat="1" ht="18" customHeight="1" hidden="1">
      <c r="A214" s="19" t="s">
        <v>356</v>
      </c>
      <c r="B214" s="22" t="s">
        <v>357</v>
      </c>
      <c r="C214" s="102"/>
      <c r="D214" s="103"/>
      <c r="E214" s="99"/>
      <c r="F214" s="110"/>
      <c r="G214" s="134"/>
      <c r="H214" s="134"/>
      <c r="I214" s="110"/>
      <c r="J214" s="110"/>
      <c r="K214" s="126"/>
    </row>
    <row r="215" spans="1:11" s="5" customFormat="1" ht="18.75" customHeight="1" hidden="1">
      <c r="A215" s="19" t="s">
        <v>538</v>
      </c>
      <c r="B215" s="22" t="s">
        <v>358</v>
      </c>
      <c r="C215" s="102"/>
      <c r="D215" s="103"/>
      <c r="E215" s="99"/>
      <c r="F215" s="110"/>
      <c r="G215" s="134"/>
      <c r="H215" s="134"/>
      <c r="I215" s="110"/>
      <c r="J215" s="110"/>
      <c r="K215" s="126"/>
    </row>
    <row r="216" spans="1:11" s="5" customFormat="1" ht="15" customHeight="1" hidden="1">
      <c r="A216" s="19" t="s">
        <v>359</v>
      </c>
      <c r="B216" s="22" t="s">
        <v>360</v>
      </c>
      <c r="C216" s="102"/>
      <c r="D216" s="103"/>
      <c r="E216" s="99"/>
      <c r="F216" s="110"/>
      <c r="G216" s="134"/>
      <c r="H216" s="134"/>
      <c r="I216" s="110"/>
      <c r="J216" s="110"/>
      <c r="K216" s="126"/>
    </row>
    <row r="217" spans="1:11" s="5" customFormat="1" ht="15" customHeight="1" hidden="1">
      <c r="A217" s="19" t="s">
        <v>361</v>
      </c>
      <c r="B217" s="22" t="s">
        <v>362</v>
      </c>
      <c r="C217" s="102"/>
      <c r="D217" s="103"/>
      <c r="E217" s="99"/>
      <c r="F217" s="110"/>
      <c r="G217" s="134"/>
      <c r="H217" s="134"/>
      <c r="I217" s="110"/>
      <c r="J217" s="110"/>
      <c r="K217" s="126"/>
    </row>
    <row r="218" spans="1:11" s="5" customFormat="1" ht="15" customHeight="1" hidden="1">
      <c r="A218" s="32" t="s">
        <v>363</v>
      </c>
      <c r="B218" s="33" t="s">
        <v>364</v>
      </c>
      <c r="C218" s="102"/>
      <c r="D218" s="103"/>
      <c r="E218" s="99"/>
      <c r="F218" s="110"/>
      <c r="G218" s="134"/>
      <c r="H218" s="134"/>
      <c r="I218" s="110"/>
      <c r="J218" s="110"/>
      <c r="K218" s="126"/>
    </row>
    <row r="219" spans="1:11" s="5" customFormat="1" ht="15" customHeight="1" hidden="1">
      <c r="A219" s="52" t="s">
        <v>365</v>
      </c>
      <c r="B219" s="33" t="s">
        <v>366</v>
      </c>
      <c r="C219" s="102"/>
      <c r="D219" s="103"/>
      <c r="E219" s="99"/>
      <c r="F219" s="110"/>
      <c r="G219" s="134"/>
      <c r="H219" s="134"/>
      <c r="I219" s="110"/>
      <c r="J219" s="110"/>
      <c r="K219" s="126"/>
    </row>
    <row r="220" spans="1:11" s="5" customFormat="1" ht="18" customHeight="1" hidden="1">
      <c r="A220" s="52" t="s">
        <v>539</v>
      </c>
      <c r="B220" s="33" t="s">
        <v>367</v>
      </c>
      <c r="C220" s="102"/>
      <c r="D220" s="103"/>
      <c r="E220" s="99"/>
      <c r="F220" s="110"/>
      <c r="G220" s="134"/>
      <c r="H220" s="134"/>
      <c r="I220" s="110"/>
      <c r="J220" s="110"/>
      <c r="K220" s="126"/>
    </row>
    <row r="221" spans="1:11" s="5" customFormat="1" ht="26.25" customHeight="1" hidden="1">
      <c r="A221" s="53" t="s">
        <v>567</v>
      </c>
      <c r="B221" s="54" t="s">
        <v>566</v>
      </c>
      <c r="C221" s="102"/>
      <c r="D221" s="103"/>
      <c r="E221" s="99"/>
      <c r="F221" s="110"/>
      <c r="G221" s="134"/>
      <c r="H221" s="134"/>
      <c r="I221" s="110"/>
      <c r="J221" s="110"/>
      <c r="K221" s="126"/>
    </row>
    <row r="222" spans="1:11" s="5" customFormat="1" ht="39" customHeight="1" hidden="1">
      <c r="A222" s="31" t="s">
        <v>530</v>
      </c>
      <c r="B222" s="56" t="s">
        <v>368</v>
      </c>
      <c r="C222" s="102"/>
      <c r="D222" s="103"/>
      <c r="E222" s="99"/>
      <c r="F222" s="110"/>
      <c r="G222" s="134"/>
      <c r="H222" s="134"/>
      <c r="I222" s="110"/>
      <c r="J222" s="110"/>
      <c r="K222" s="126"/>
    </row>
    <row r="223" spans="1:11" s="5" customFormat="1" ht="25.5" hidden="1">
      <c r="A223" s="31" t="s">
        <v>551</v>
      </c>
      <c r="B223" s="24" t="s">
        <v>369</v>
      </c>
      <c r="C223" s="102"/>
      <c r="D223" s="103"/>
      <c r="E223" s="99"/>
      <c r="F223" s="110"/>
      <c r="G223" s="134"/>
      <c r="H223" s="134"/>
      <c r="I223" s="110"/>
      <c r="J223" s="110"/>
      <c r="K223" s="126"/>
    </row>
    <row r="224" spans="1:11" s="5" customFormat="1" ht="12.75" hidden="1">
      <c r="A224" s="19" t="s">
        <v>612</v>
      </c>
      <c r="B224" s="22" t="s">
        <v>370</v>
      </c>
      <c r="C224" s="102"/>
      <c r="D224" s="103"/>
      <c r="E224" s="99"/>
      <c r="F224" s="110"/>
      <c r="G224" s="134"/>
      <c r="H224" s="134"/>
      <c r="I224" s="110"/>
      <c r="J224" s="110"/>
      <c r="K224" s="126"/>
    </row>
    <row r="225" spans="1:11" s="5" customFormat="1" ht="14.25" customHeight="1" hidden="1">
      <c r="A225" s="19" t="s">
        <v>613</v>
      </c>
      <c r="B225" s="22" t="s">
        <v>371</v>
      </c>
      <c r="C225" s="102"/>
      <c r="D225" s="103"/>
      <c r="E225" s="99"/>
      <c r="F225" s="110"/>
      <c r="G225" s="134"/>
      <c r="H225" s="134"/>
      <c r="I225" s="110"/>
      <c r="J225" s="110"/>
      <c r="K225" s="126"/>
    </row>
    <row r="226" spans="1:11" s="5" customFormat="1" ht="14.25" customHeight="1" hidden="1">
      <c r="A226" s="19" t="s">
        <v>614</v>
      </c>
      <c r="B226" s="22" t="s">
        <v>372</v>
      </c>
      <c r="C226" s="102"/>
      <c r="D226" s="103"/>
      <c r="E226" s="99"/>
      <c r="F226" s="110"/>
      <c r="G226" s="134"/>
      <c r="H226" s="134"/>
      <c r="I226" s="110"/>
      <c r="J226" s="110"/>
      <c r="K226" s="126"/>
    </row>
    <row r="227" spans="1:11" s="5" customFormat="1" ht="12.75" hidden="1">
      <c r="A227" s="41" t="s">
        <v>373</v>
      </c>
      <c r="B227" s="24" t="s">
        <v>374</v>
      </c>
      <c r="C227" s="102"/>
      <c r="D227" s="103"/>
      <c r="E227" s="99"/>
      <c r="F227" s="110"/>
      <c r="G227" s="134"/>
      <c r="H227" s="134"/>
      <c r="I227" s="110"/>
      <c r="J227" s="110"/>
      <c r="K227" s="126"/>
    </row>
    <row r="228" spans="1:11" s="5" customFormat="1" ht="12.75" hidden="1">
      <c r="A228" s="19" t="s">
        <v>612</v>
      </c>
      <c r="B228" s="22" t="s">
        <v>375</v>
      </c>
      <c r="C228" s="102"/>
      <c r="D228" s="103"/>
      <c r="E228" s="99"/>
      <c r="F228" s="110"/>
      <c r="G228" s="134"/>
      <c r="H228" s="134"/>
      <c r="I228" s="110"/>
      <c r="J228" s="110"/>
      <c r="K228" s="126"/>
    </row>
    <row r="229" spans="1:11" s="5" customFormat="1" ht="12.75" hidden="1">
      <c r="A229" s="19" t="s">
        <v>613</v>
      </c>
      <c r="B229" s="22" t="s">
        <v>376</v>
      </c>
      <c r="C229" s="102"/>
      <c r="D229" s="103"/>
      <c r="E229" s="99"/>
      <c r="F229" s="110"/>
      <c r="G229" s="134"/>
      <c r="H229" s="134"/>
      <c r="I229" s="110"/>
      <c r="J229" s="110"/>
      <c r="K229" s="126"/>
    </row>
    <row r="230" spans="1:11" s="5" customFormat="1" ht="12.75" hidden="1">
      <c r="A230" s="19" t="s">
        <v>614</v>
      </c>
      <c r="B230" s="22" t="s">
        <v>377</v>
      </c>
      <c r="C230" s="102"/>
      <c r="D230" s="103"/>
      <c r="E230" s="99"/>
      <c r="F230" s="110"/>
      <c r="G230" s="134"/>
      <c r="H230" s="134"/>
      <c r="I230" s="110"/>
      <c r="J230" s="110"/>
      <c r="K230" s="126"/>
    </row>
    <row r="231" spans="1:11" s="5" customFormat="1" ht="15" customHeight="1" hidden="1">
      <c r="A231" s="41" t="s">
        <v>606</v>
      </c>
      <c r="B231" s="24" t="s">
        <v>378</v>
      </c>
      <c r="C231" s="102"/>
      <c r="D231" s="103"/>
      <c r="E231" s="99"/>
      <c r="F231" s="110"/>
      <c r="G231" s="134"/>
      <c r="H231" s="134"/>
      <c r="I231" s="110"/>
      <c r="J231" s="110"/>
      <c r="K231" s="126"/>
    </row>
    <row r="232" spans="1:11" s="5" customFormat="1" ht="12.75" hidden="1">
      <c r="A232" s="19" t="s">
        <v>612</v>
      </c>
      <c r="B232" s="22" t="s">
        <v>379</v>
      </c>
      <c r="C232" s="102"/>
      <c r="D232" s="103"/>
      <c r="E232" s="99"/>
      <c r="F232" s="110"/>
      <c r="G232" s="134"/>
      <c r="H232" s="134"/>
      <c r="I232" s="110"/>
      <c r="J232" s="110"/>
      <c r="K232" s="126"/>
    </row>
    <row r="233" spans="1:23" s="5" customFormat="1" ht="12.75" hidden="1">
      <c r="A233" s="19" t="s">
        <v>613</v>
      </c>
      <c r="B233" s="22" t="s">
        <v>380</v>
      </c>
      <c r="C233" s="102"/>
      <c r="D233" s="103"/>
      <c r="E233" s="99"/>
      <c r="F233" s="98"/>
      <c r="G233" s="104"/>
      <c r="H233" s="104"/>
      <c r="I233" s="98"/>
      <c r="J233" s="98"/>
      <c r="K233" s="124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s="5" customFormat="1" ht="12.75" hidden="1">
      <c r="A234" s="19" t="s">
        <v>614</v>
      </c>
      <c r="B234" s="22" t="s">
        <v>381</v>
      </c>
      <c r="C234" s="102"/>
      <c r="D234" s="103"/>
      <c r="E234" s="99"/>
      <c r="F234" s="98"/>
      <c r="G234" s="104"/>
      <c r="H234" s="104"/>
      <c r="I234" s="98"/>
      <c r="J234" s="98"/>
      <c r="K234" s="124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1:11" s="5" customFormat="1" ht="25.5" hidden="1">
      <c r="A235" s="46" t="s">
        <v>382</v>
      </c>
      <c r="B235" s="56" t="s">
        <v>383</v>
      </c>
      <c r="C235" s="102"/>
      <c r="D235" s="112"/>
      <c r="E235" s="106"/>
      <c r="F235" s="113"/>
      <c r="G235" s="136"/>
      <c r="H235" s="136"/>
      <c r="I235" s="113"/>
      <c r="J235" s="113"/>
      <c r="K235" s="127"/>
    </row>
    <row r="236" spans="1:11" s="5" customFormat="1" ht="15.75" customHeight="1" hidden="1">
      <c r="A236" s="19" t="s">
        <v>612</v>
      </c>
      <c r="B236" s="22" t="s">
        <v>384</v>
      </c>
      <c r="C236" s="102"/>
      <c r="D236" s="103"/>
      <c r="E236" s="99"/>
      <c r="F236" s="110"/>
      <c r="G236" s="134"/>
      <c r="H236" s="134"/>
      <c r="I236" s="110"/>
      <c r="J236" s="110"/>
      <c r="K236" s="126"/>
    </row>
    <row r="237" spans="1:11" s="5" customFormat="1" ht="15.75" customHeight="1" hidden="1">
      <c r="A237" s="19" t="s">
        <v>613</v>
      </c>
      <c r="B237" s="22" t="s">
        <v>385</v>
      </c>
      <c r="C237" s="102"/>
      <c r="D237" s="103"/>
      <c r="E237" s="99"/>
      <c r="F237" s="110"/>
      <c r="G237" s="134"/>
      <c r="H237" s="134"/>
      <c r="I237" s="110"/>
      <c r="J237" s="110"/>
      <c r="K237" s="126"/>
    </row>
    <row r="238" spans="1:11" s="5" customFormat="1" ht="15.75" customHeight="1" hidden="1">
      <c r="A238" s="19" t="s">
        <v>615</v>
      </c>
      <c r="B238" s="22" t="s">
        <v>386</v>
      </c>
      <c r="C238" s="102"/>
      <c r="D238" s="103"/>
      <c r="E238" s="99"/>
      <c r="F238" s="110"/>
      <c r="G238" s="134"/>
      <c r="H238" s="134"/>
      <c r="I238" s="110"/>
      <c r="J238" s="110"/>
      <c r="K238" s="126"/>
    </row>
    <row r="239" spans="1:11" s="5" customFormat="1" ht="24.75" customHeight="1" hidden="1">
      <c r="A239" s="31" t="s">
        <v>552</v>
      </c>
      <c r="B239" s="24" t="s">
        <v>387</v>
      </c>
      <c r="C239" s="102"/>
      <c r="D239" s="103"/>
      <c r="E239" s="99"/>
      <c r="F239" s="110"/>
      <c r="G239" s="134"/>
      <c r="H239" s="134"/>
      <c r="I239" s="110"/>
      <c r="J239" s="110"/>
      <c r="K239" s="126"/>
    </row>
    <row r="240" spans="1:11" s="5" customFormat="1" ht="15.75" customHeight="1" hidden="1">
      <c r="A240" s="19" t="s">
        <v>615</v>
      </c>
      <c r="B240" s="22" t="s">
        <v>388</v>
      </c>
      <c r="C240" s="102"/>
      <c r="D240" s="103"/>
      <c r="E240" s="99"/>
      <c r="F240" s="110"/>
      <c r="G240" s="134"/>
      <c r="H240" s="134"/>
      <c r="I240" s="110"/>
      <c r="J240" s="110"/>
      <c r="K240" s="126"/>
    </row>
    <row r="241" spans="1:11" s="5" customFormat="1" ht="25.5" hidden="1">
      <c r="A241" s="31" t="s">
        <v>389</v>
      </c>
      <c r="B241" s="24" t="s">
        <v>390</v>
      </c>
      <c r="C241" s="102"/>
      <c r="D241" s="103"/>
      <c r="E241" s="99"/>
      <c r="F241" s="110"/>
      <c r="G241" s="134"/>
      <c r="H241" s="134"/>
      <c r="I241" s="110"/>
      <c r="J241" s="110"/>
      <c r="K241" s="126"/>
    </row>
    <row r="242" spans="1:11" s="5" customFormat="1" ht="15" customHeight="1" hidden="1">
      <c r="A242" s="19" t="s">
        <v>612</v>
      </c>
      <c r="B242" s="22" t="s">
        <v>391</v>
      </c>
      <c r="C242" s="102"/>
      <c r="D242" s="103"/>
      <c r="E242" s="99"/>
      <c r="F242" s="98"/>
      <c r="G242" s="104"/>
      <c r="H242" s="104"/>
      <c r="I242" s="98"/>
      <c r="J242" s="98"/>
      <c r="K242" s="124"/>
    </row>
    <row r="243" spans="1:11" s="5" customFormat="1" ht="18" customHeight="1" hidden="1">
      <c r="A243" s="19" t="s">
        <v>613</v>
      </c>
      <c r="B243" s="22" t="s">
        <v>392</v>
      </c>
      <c r="C243" s="102"/>
      <c r="D243" s="103"/>
      <c r="E243" s="99"/>
      <c r="F243" s="110"/>
      <c r="G243" s="134"/>
      <c r="H243" s="134"/>
      <c r="I243" s="110"/>
      <c r="J243" s="110"/>
      <c r="K243" s="126"/>
    </row>
    <row r="244" spans="1:11" s="5" customFormat="1" ht="17.25" customHeight="1" hidden="1">
      <c r="A244" s="19" t="s">
        <v>614</v>
      </c>
      <c r="B244" s="22" t="s">
        <v>393</v>
      </c>
      <c r="C244" s="102"/>
      <c r="D244" s="103"/>
      <c r="E244" s="99"/>
      <c r="F244" s="110"/>
      <c r="G244" s="134"/>
      <c r="H244" s="134"/>
      <c r="I244" s="110"/>
      <c r="J244" s="110"/>
      <c r="K244" s="126"/>
    </row>
    <row r="245" spans="1:11" s="5" customFormat="1" ht="25.5" hidden="1">
      <c r="A245" s="31" t="s">
        <v>394</v>
      </c>
      <c r="B245" s="24" t="s">
        <v>395</v>
      </c>
      <c r="C245" s="102"/>
      <c r="D245" s="103"/>
      <c r="E245" s="99"/>
      <c r="F245" s="110"/>
      <c r="G245" s="134"/>
      <c r="H245" s="134"/>
      <c r="I245" s="110"/>
      <c r="J245" s="110"/>
      <c r="K245" s="126"/>
    </row>
    <row r="246" spans="1:11" s="5" customFormat="1" ht="15" customHeight="1" hidden="1">
      <c r="A246" s="19" t="s">
        <v>612</v>
      </c>
      <c r="B246" s="22" t="s">
        <v>396</v>
      </c>
      <c r="C246" s="102"/>
      <c r="D246" s="103"/>
      <c r="E246" s="99"/>
      <c r="F246" s="110"/>
      <c r="G246" s="134"/>
      <c r="H246" s="134"/>
      <c r="I246" s="110"/>
      <c r="J246" s="110"/>
      <c r="K246" s="126"/>
    </row>
    <row r="247" spans="1:11" s="5" customFormat="1" ht="15" customHeight="1" hidden="1">
      <c r="A247" s="19" t="s">
        <v>613</v>
      </c>
      <c r="B247" s="22" t="s">
        <v>397</v>
      </c>
      <c r="C247" s="102"/>
      <c r="D247" s="103"/>
      <c r="E247" s="99"/>
      <c r="F247" s="110"/>
      <c r="G247" s="134"/>
      <c r="H247" s="134"/>
      <c r="I247" s="110"/>
      <c r="J247" s="110"/>
      <c r="K247" s="126"/>
    </row>
    <row r="248" spans="1:11" s="5" customFormat="1" ht="16.5" customHeight="1" hidden="1">
      <c r="A248" s="19" t="s">
        <v>615</v>
      </c>
      <c r="B248" s="22" t="s">
        <v>398</v>
      </c>
      <c r="C248" s="102"/>
      <c r="D248" s="103"/>
      <c r="E248" s="99"/>
      <c r="F248" s="110"/>
      <c r="G248" s="134"/>
      <c r="H248" s="134"/>
      <c r="I248" s="110"/>
      <c r="J248" s="110"/>
      <c r="K248" s="126"/>
    </row>
    <row r="249" spans="1:11" s="5" customFormat="1" ht="25.5" hidden="1">
      <c r="A249" s="57" t="s">
        <v>399</v>
      </c>
      <c r="B249" s="58" t="s">
        <v>400</v>
      </c>
      <c r="C249" s="102"/>
      <c r="D249" s="103"/>
      <c r="E249" s="99"/>
      <c r="F249" s="110"/>
      <c r="G249" s="134"/>
      <c r="H249" s="134"/>
      <c r="I249" s="110"/>
      <c r="J249" s="110"/>
      <c r="K249" s="126"/>
    </row>
    <row r="250" spans="1:11" s="5" customFormat="1" ht="15" customHeight="1" hidden="1">
      <c r="A250" s="19" t="s">
        <v>401</v>
      </c>
      <c r="B250" s="20" t="s">
        <v>402</v>
      </c>
      <c r="C250" s="102"/>
      <c r="D250" s="103"/>
      <c r="E250" s="99"/>
      <c r="F250" s="110"/>
      <c r="G250" s="134"/>
      <c r="H250" s="134"/>
      <c r="I250" s="110"/>
      <c r="J250" s="110"/>
      <c r="K250" s="126"/>
    </row>
    <row r="251" spans="1:11" s="5" customFormat="1" ht="14.25" customHeight="1" hidden="1">
      <c r="A251" s="19" t="s">
        <v>616</v>
      </c>
      <c r="B251" s="20" t="s">
        <v>403</v>
      </c>
      <c r="C251" s="102"/>
      <c r="D251" s="103"/>
      <c r="E251" s="99"/>
      <c r="F251" s="110"/>
      <c r="G251" s="134"/>
      <c r="H251" s="134"/>
      <c r="I251" s="110"/>
      <c r="J251" s="110"/>
      <c r="K251" s="126"/>
    </row>
    <row r="252" spans="1:11" s="5" customFormat="1" ht="15" customHeight="1" hidden="1">
      <c r="A252" s="19" t="s">
        <v>404</v>
      </c>
      <c r="B252" s="20" t="s">
        <v>405</v>
      </c>
      <c r="C252" s="102"/>
      <c r="D252" s="103"/>
      <c r="E252" s="99"/>
      <c r="F252" s="110"/>
      <c r="G252" s="134"/>
      <c r="H252" s="134"/>
      <c r="I252" s="110"/>
      <c r="J252" s="110"/>
      <c r="K252" s="126"/>
    </row>
    <row r="253" spans="1:11" s="5" customFormat="1" ht="27" customHeight="1" hidden="1">
      <c r="A253" s="31" t="s">
        <v>406</v>
      </c>
      <c r="B253" s="24" t="s">
        <v>407</v>
      </c>
      <c r="C253" s="102"/>
      <c r="D253" s="103"/>
      <c r="E253" s="99"/>
      <c r="F253" s="110"/>
      <c r="G253" s="134"/>
      <c r="H253" s="134"/>
      <c r="I253" s="110"/>
      <c r="J253" s="110"/>
      <c r="K253" s="126"/>
    </row>
    <row r="254" spans="1:11" s="5" customFormat="1" ht="15.75" customHeight="1" hidden="1">
      <c r="A254" s="19" t="s">
        <v>612</v>
      </c>
      <c r="B254" s="22" t="s">
        <v>408</v>
      </c>
      <c r="C254" s="102"/>
      <c r="D254" s="103"/>
      <c r="E254" s="99"/>
      <c r="F254" s="110"/>
      <c r="G254" s="134"/>
      <c r="H254" s="134"/>
      <c r="I254" s="110"/>
      <c r="J254" s="110"/>
      <c r="K254" s="126"/>
    </row>
    <row r="255" spans="1:11" s="5" customFormat="1" ht="15.75" customHeight="1" hidden="1">
      <c r="A255" s="19" t="s">
        <v>613</v>
      </c>
      <c r="B255" s="22" t="s">
        <v>409</v>
      </c>
      <c r="C255" s="102"/>
      <c r="D255" s="103"/>
      <c r="E255" s="99"/>
      <c r="F255" s="110"/>
      <c r="G255" s="134"/>
      <c r="H255" s="134"/>
      <c r="I255" s="110"/>
      <c r="J255" s="110"/>
      <c r="K255" s="126"/>
    </row>
    <row r="256" spans="1:11" s="5" customFormat="1" ht="15.75" customHeight="1" hidden="1">
      <c r="A256" s="19" t="s">
        <v>615</v>
      </c>
      <c r="B256" s="22" t="s">
        <v>410</v>
      </c>
      <c r="C256" s="102"/>
      <c r="D256" s="103"/>
      <c r="E256" s="99"/>
      <c r="F256" s="110"/>
      <c r="G256" s="134"/>
      <c r="H256" s="134"/>
      <c r="I256" s="110"/>
      <c r="J256" s="110"/>
      <c r="K256" s="126"/>
    </row>
    <row r="257" spans="1:11" s="5" customFormat="1" ht="17.25" customHeight="1" hidden="1">
      <c r="A257" s="41" t="s">
        <v>411</v>
      </c>
      <c r="B257" s="24" t="s">
        <v>412</v>
      </c>
      <c r="C257" s="102"/>
      <c r="D257" s="103"/>
      <c r="E257" s="99"/>
      <c r="F257" s="110"/>
      <c r="G257" s="134"/>
      <c r="H257" s="134"/>
      <c r="I257" s="110"/>
      <c r="J257" s="110"/>
      <c r="K257" s="126"/>
    </row>
    <row r="258" spans="1:11" s="5" customFormat="1" ht="16.5" customHeight="1" hidden="1">
      <c r="A258" s="19" t="s">
        <v>612</v>
      </c>
      <c r="B258" s="22" t="s">
        <v>413</v>
      </c>
      <c r="C258" s="102"/>
      <c r="D258" s="103"/>
      <c r="E258" s="99"/>
      <c r="F258" s="110"/>
      <c r="G258" s="134"/>
      <c r="H258" s="134"/>
      <c r="I258" s="110"/>
      <c r="J258" s="110"/>
      <c r="K258" s="126"/>
    </row>
    <row r="259" spans="1:11" s="5" customFormat="1" ht="18" customHeight="1" hidden="1">
      <c r="A259" s="19" t="s">
        <v>613</v>
      </c>
      <c r="B259" s="22" t="s">
        <v>414</v>
      </c>
      <c r="C259" s="102"/>
      <c r="D259" s="103"/>
      <c r="E259" s="99"/>
      <c r="F259" s="110"/>
      <c r="G259" s="134"/>
      <c r="H259" s="134"/>
      <c r="I259" s="110"/>
      <c r="J259" s="110"/>
      <c r="K259" s="126"/>
    </row>
    <row r="260" spans="1:11" s="5" customFormat="1" ht="15" customHeight="1" hidden="1">
      <c r="A260" s="19" t="s">
        <v>615</v>
      </c>
      <c r="B260" s="22" t="s">
        <v>415</v>
      </c>
      <c r="C260" s="102"/>
      <c r="D260" s="103"/>
      <c r="E260" s="99"/>
      <c r="F260" s="110"/>
      <c r="G260" s="134"/>
      <c r="H260" s="134"/>
      <c r="I260" s="110"/>
      <c r="J260" s="110"/>
      <c r="K260" s="126"/>
    </row>
    <row r="261" spans="1:11" s="5" customFormat="1" ht="17.25" customHeight="1" hidden="1">
      <c r="A261" s="41" t="s">
        <v>416</v>
      </c>
      <c r="B261" s="24" t="s">
        <v>417</v>
      </c>
      <c r="C261" s="102"/>
      <c r="D261" s="103"/>
      <c r="E261" s="99"/>
      <c r="F261" s="110"/>
      <c r="G261" s="134"/>
      <c r="H261" s="134"/>
      <c r="I261" s="110"/>
      <c r="J261" s="110"/>
      <c r="K261" s="126"/>
    </row>
    <row r="262" spans="1:11" s="5" customFormat="1" ht="18" customHeight="1" hidden="1">
      <c r="A262" s="19" t="s">
        <v>612</v>
      </c>
      <c r="B262" s="22" t="s">
        <v>418</v>
      </c>
      <c r="C262" s="102"/>
      <c r="D262" s="103"/>
      <c r="E262" s="99"/>
      <c r="F262" s="110"/>
      <c r="G262" s="134"/>
      <c r="H262" s="134"/>
      <c r="I262" s="110"/>
      <c r="J262" s="110"/>
      <c r="K262" s="126"/>
    </row>
    <row r="263" spans="1:11" s="5" customFormat="1" ht="18" customHeight="1" hidden="1">
      <c r="A263" s="19" t="s">
        <v>613</v>
      </c>
      <c r="B263" s="22" t="s">
        <v>419</v>
      </c>
      <c r="C263" s="102"/>
      <c r="D263" s="103"/>
      <c r="E263" s="99"/>
      <c r="F263" s="110"/>
      <c r="G263" s="134"/>
      <c r="H263" s="134"/>
      <c r="I263" s="110"/>
      <c r="J263" s="110"/>
      <c r="K263" s="126"/>
    </row>
    <row r="264" spans="1:11" s="5" customFormat="1" ht="12.75" hidden="1">
      <c r="A264" s="19" t="s">
        <v>614</v>
      </c>
      <c r="B264" s="22" t="s">
        <v>420</v>
      </c>
      <c r="C264" s="102"/>
      <c r="D264" s="103"/>
      <c r="E264" s="99"/>
      <c r="F264" s="110"/>
      <c r="G264" s="134"/>
      <c r="H264" s="134"/>
      <c r="I264" s="110"/>
      <c r="J264" s="110"/>
      <c r="K264" s="126"/>
    </row>
    <row r="265" spans="1:11" s="5" customFormat="1" ht="15.75" customHeight="1" hidden="1">
      <c r="A265" s="31" t="s">
        <v>421</v>
      </c>
      <c r="B265" s="24" t="s">
        <v>422</v>
      </c>
      <c r="C265" s="102"/>
      <c r="D265" s="103"/>
      <c r="E265" s="99"/>
      <c r="F265" s="110"/>
      <c r="G265" s="134"/>
      <c r="H265" s="134"/>
      <c r="I265" s="110"/>
      <c r="J265" s="110"/>
      <c r="K265" s="126"/>
    </row>
    <row r="266" spans="1:11" s="5" customFormat="1" ht="12.75" hidden="1">
      <c r="A266" s="19" t="s">
        <v>612</v>
      </c>
      <c r="B266" s="22" t="s">
        <v>423</v>
      </c>
      <c r="C266" s="102"/>
      <c r="D266" s="103"/>
      <c r="E266" s="99"/>
      <c r="F266" s="110"/>
      <c r="G266" s="134"/>
      <c r="H266" s="134"/>
      <c r="I266" s="110"/>
      <c r="J266" s="110"/>
      <c r="K266" s="126"/>
    </row>
    <row r="267" spans="1:11" s="5" customFormat="1" ht="16.5" customHeight="1" hidden="1">
      <c r="A267" s="19" t="s">
        <v>613</v>
      </c>
      <c r="B267" s="22" t="s">
        <v>424</v>
      </c>
      <c r="C267" s="102"/>
      <c r="D267" s="103"/>
      <c r="E267" s="99"/>
      <c r="F267" s="110"/>
      <c r="G267" s="134"/>
      <c r="H267" s="134"/>
      <c r="I267" s="110"/>
      <c r="J267" s="110"/>
      <c r="K267" s="126"/>
    </row>
    <row r="268" spans="1:11" s="5" customFormat="1" ht="15" customHeight="1" hidden="1">
      <c r="A268" s="19" t="s">
        <v>614</v>
      </c>
      <c r="B268" s="22" t="s">
        <v>425</v>
      </c>
      <c r="C268" s="102"/>
      <c r="D268" s="103"/>
      <c r="E268" s="99"/>
      <c r="F268" s="110"/>
      <c r="G268" s="134"/>
      <c r="H268" s="134"/>
      <c r="I268" s="110"/>
      <c r="J268" s="110"/>
      <c r="K268" s="126"/>
    </row>
    <row r="269" spans="1:11" s="5" customFormat="1" ht="30" customHeight="1" hidden="1">
      <c r="A269" s="59" t="s">
        <v>426</v>
      </c>
      <c r="B269" s="60" t="s">
        <v>427</v>
      </c>
      <c r="C269" s="102"/>
      <c r="D269" s="103"/>
      <c r="E269" s="99"/>
      <c r="F269" s="110"/>
      <c r="G269" s="134"/>
      <c r="H269" s="134"/>
      <c r="I269" s="110"/>
      <c r="J269" s="110"/>
      <c r="K269" s="126"/>
    </row>
    <row r="270" spans="1:11" s="5" customFormat="1" ht="18" customHeight="1" hidden="1">
      <c r="A270" s="43" t="s">
        <v>617</v>
      </c>
      <c r="B270" s="22" t="s">
        <v>428</v>
      </c>
      <c r="C270" s="102"/>
      <c r="D270" s="103"/>
      <c r="E270" s="99"/>
      <c r="F270" s="110"/>
      <c r="G270" s="134"/>
      <c r="H270" s="134"/>
      <c r="I270" s="110"/>
      <c r="J270" s="110"/>
      <c r="K270" s="126"/>
    </row>
    <row r="271" spans="1:11" s="5" customFormat="1" ht="16.5" customHeight="1" hidden="1">
      <c r="A271" s="43" t="s">
        <v>618</v>
      </c>
      <c r="B271" s="22" t="s">
        <v>429</v>
      </c>
      <c r="C271" s="102"/>
      <c r="D271" s="103"/>
      <c r="E271" s="99"/>
      <c r="F271" s="110"/>
      <c r="G271" s="134"/>
      <c r="H271" s="134"/>
      <c r="I271" s="110"/>
      <c r="J271" s="110"/>
      <c r="K271" s="126"/>
    </row>
    <row r="272" spans="1:11" s="5" customFormat="1" ht="15.75" customHeight="1" hidden="1">
      <c r="A272" s="43" t="s">
        <v>550</v>
      </c>
      <c r="B272" s="22" t="s">
        <v>430</v>
      </c>
      <c r="C272" s="102"/>
      <c r="D272" s="103"/>
      <c r="E272" s="99"/>
      <c r="F272" s="110"/>
      <c r="G272" s="134"/>
      <c r="H272" s="134"/>
      <c r="I272" s="110"/>
      <c r="J272" s="110"/>
      <c r="K272" s="126"/>
    </row>
    <row r="273" spans="1:11" s="5" customFormat="1" ht="30.75" customHeight="1" hidden="1">
      <c r="A273" s="28" t="s">
        <v>431</v>
      </c>
      <c r="B273" s="24" t="s">
        <v>432</v>
      </c>
      <c r="C273" s="102"/>
      <c r="D273" s="103"/>
      <c r="E273" s="99"/>
      <c r="F273" s="110"/>
      <c r="G273" s="134"/>
      <c r="H273" s="134"/>
      <c r="I273" s="110"/>
      <c r="J273" s="110"/>
      <c r="K273" s="126"/>
    </row>
    <row r="274" spans="1:11" s="5" customFormat="1" ht="16.5" customHeight="1" hidden="1">
      <c r="A274" s="43" t="s">
        <v>620</v>
      </c>
      <c r="B274" s="22" t="s">
        <v>433</v>
      </c>
      <c r="C274" s="102"/>
      <c r="D274" s="103"/>
      <c r="E274" s="99"/>
      <c r="F274" s="110"/>
      <c r="G274" s="134"/>
      <c r="H274" s="134"/>
      <c r="I274" s="110"/>
      <c r="J274" s="110"/>
      <c r="K274" s="126"/>
    </row>
    <row r="275" spans="1:11" s="5" customFormat="1" ht="16.5" customHeight="1" hidden="1">
      <c r="A275" s="43" t="s">
        <v>619</v>
      </c>
      <c r="B275" s="22" t="s">
        <v>434</v>
      </c>
      <c r="C275" s="102"/>
      <c r="D275" s="103"/>
      <c r="E275" s="99"/>
      <c r="F275" s="110"/>
      <c r="G275" s="134"/>
      <c r="H275" s="134"/>
      <c r="I275" s="110"/>
      <c r="J275" s="110"/>
      <c r="K275" s="126"/>
    </row>
    <row r="276" spans="1:11" s="5" customFormat="1" ht="17.25" customHeight="1" hidden="1">
      <c r="A276" s="43" t="s">
        <v>550</v>
      </c>
      <c r="B276" s="22" t="s">
        <v>435</v>
      </c>
      <c r="C276" s="102"/>
      <c r="D276" s="103"/>
      <c r="E276" s="99"/>
      <c r="F276" s="110"/>
      <c r="G276" s="134"/>
      <c r="H276" s="134"/>
      <c r="I276" s="110"/>
      <c r="J276" s="110"/>
      <c r="K276" s="126"/>
    </row>
    <row r="277" spans="1:11" s="5" customFormat="1" ht="27" customHeight="1" hidden="1">
      <c r="A277" s="28" t="s">
        <v>436</v>
      </c>
      <c r="B277" s="24" t="s">
        <v>437</v>
      </c>
      <c r="C277" s="102"/>
      <c r="D277" s="103"/>
      <c r="E277" s="99"/>
      <c r="F277" s="110"/>
      <c r="G277" s="134"/>
      <c r="H277" s="134"/>
      <c r="I277" s="110"/>
      <c r="J277" s="110"/>
      <c r="K277" s="126"/>
    </row>
    <row r="278" spans="1:11" s="5" customFormat="1" ht="15.75" customHeight="1" hidden="1">
      <c r="A278" s="43" t="s">
        <v>548</v>
      </c>
      <c r="B278" s="22" t="s">
        <v>438</v>
      </c>
      <c r="C278" s="102"/>
      <c r="D278" s="103"/>
      <c r="E278" s="99"/>
      <c r="F278" s="110"/>
      <c r="G278" s="134"/>
      <c r="H278" s="134"/>
      <c r="I278" s="110"/>
      <c r="J278" s="110"/>
      <c r="K278" s="126"/>
    </row>
    <row r="279" spans="1:11" s="5" customFormat="1" ht="15.75" customHeight="1" hidden="1">
      <c r="A279" s="43" t="s">
        <v>549</v>
      </c>
      <c r="B279" s="22" t="s">
        <v>439</v>
      </c>
      <c r="C279" s="102"/>
      <c r="D279" s="103"/>
      <c r="E279" s="99"/>
      <c r="F279" s="110"/>
      <c r="G279" s="134"/>
      <c r="H279" s="134"/>
      <c r="I279" s="110"/>
      <c r="J279" s="110"/>
      <c r="K279" s="126"/>
    </row>
    <row r="280" spans="1:11" s="5" customFormat="1" ht="16.5" customHeight="1" hidden="1">
      <c r="A280" s="43" t="s">
        <v>550</v>
      </c>
      <c r="B280" s="33" t="s">
        <v>440</v>
      </c>
      <c r="C280" s="102"/>
      <c r="D280" s="103"/>
      <c r="E280" s="99"/>
      <c r="F280" s="110"/>
      <c r="G280" s="134"/>
      <c r="H280" s="134"/>
      <c r="I280" s="110"/>
      <c r="J280" s="110"/>
      <c r="K280" s="126"/>
    </row>
    <row r="281" spans="1:11" s="5" customFormat="1" ht="16.5" customHeight="1" hidden="1">
      <c r="A281" s="43" t="s">
        <v>523</v>
      </c>
      <c r="B281" s="61" t="s">
        <v>521</v>
      </c>
      <c r="C281" s="102"/>
      <c r="D281" s="114"/>
      <c r="E281" s="99"/>
      <c r="F281" s="110"/>
      <c r="G281" s="134"/>
      <c r="H281" s="134"/>
      <c r="I281" s="110"/>
      <c r="J281" s="110"/>
      <c r="K281" s="126"/>
    </row>
    <row r="282" spans="1:11" s="5" customFormat="1" ht="16.5" customHeight="1" hidden="1">
      <c r="A282" s="43" t="s">
        <v>619</v>
      </c>
      <c r="B282" s="61" t="s">
        <v>522</v>
      </c>
      <c r="C282" s="102"/>
      <c r="D282" s="114"/>
      <c r="E282" s="99"/>
      <c r="F282" s="110"/>
      <c r="G282" s="134"/>
      <c r="H282" s="134"/>
      <c r="I282" s="110"/>
      <c r="J282" s="110"/>
      <c r="K282" s="126"/>
    </row>
    <row r="283" spans="1:11" s="5" customFormat="1" ht="44.25" customHeight="1">
      <c r="A283" s="62" t="s">
        <v>588</v>
      </c>
      <c r="B283" s="63" t="s">
        <v>441</v>
      </c>
      <c r="C283" s="102">
        <f>SUM(C284)</f>
        <v>369000</v>
      </c>
      <c r="D283" s="102">
        <f aca="true" t="shared" si="22" ref="D283:K283">SUM(D284)</f>
        <v>369000</v>
      </c>
      <c r="E283" s="102">
        <f t="shared" si="22"/>
        <v>0</v>
      </c>
      <c r="F283" s="102">
        <f t="shared" si="22"/>
        <v>42446000</v>
      </c>
      <c r="G283" s="102">
        <f t="shared" si="22"/>
        <v>21813105</v>
      </c>
      <c r="H283" s="102">
        <f t="shared" si="22"/>
        <v>21813105</v>
      </c>
      <c r="I283" s="102">
        <f t="shared" si="22"/>
        <v>12718795</v>
      </c>
      <c r="J283" s="102">
        <f t="shared" si="22"/>
        <v>9094310</v>
      </c>
      <c r="K283" s="123">
        <f t="shared" si="22"/>
        <v>1257072</v>
      </c>
    </row>
    <row r="284" spans="1:11" s="5" customFormat="1" ht="24.75" customHeight="1">
      <c r="A284" s="37" t="s">
        <v>496</v>
      </c>
      <c r="B284" s="64" t="s">
        <v>497</v>
      </c>
      <c r="C284" s="102">
        <f>SUM(C285:C287)</f>
        <v>369000</v>
      </c>
      <c r="D284" s="102">
        <f aca="true" t="shared" si="23" ref="D284:J284">SUM(D285:D287)</f>
        <v>369000</v>
      </c>
      <c r="E284" s="102"/>
      <c r="F284" s="102">
        <f t="shared" si="23"/>
        <v>42446000</v>
      </c>
      <c r="G284" s="102">
        <f t="shared" si="23"/>
        <v>21813105</v>
      </c>
      <c r="H284" s="102">
        <f t="shared" si="23"/>
        <v>21813105</v>
      </c>
      <c r="I284" s="102">
        <f t="shared" si="23"/>
        <v>12718795</v>
      </c>
      <c r="J284" s="102">
        <f t="shared" si="23"/>
        <v>9094310</v>
      </c>
      <c r="K284" s="123">
        <v>1257072</v>
      </c>
    </row>
    <row r="285" spans="1:11" s="5" customFormat="1" ht="16.5" customHeight="1">
      <c r="A285" s="43" t="s">
        <v>534</v>
      </c>
      <c r="B285" s="64" t="s">
        <v>498</v>
      </c>
      <c r="C285" s="102">
        <v>369000</v>
      </c>
      <c r="D285" s="114">
        <v>369000</v>
      </c>
      <c r="E285" s="102"/>
      <c r="F285" s="114"/>
      <c r="G285" s="134"/>
      <c r="H285" s="134"/>
      <c r="I285" s="110"/>
      <c r="J285" s="110">
        <f>SUM(H285-I285)</f>
        <v>0</v>
      </c>
      <c r="K285" s="126"/>
    </row>
    <row r="286" spans="1:11" s="5" customFormat="1" ht="18.75" customHeight="1">
      <c r="A286" s="43" t="s">
        <v>535</v>
      </c>
      <c r="B286" s="64" t="s">
        <v>499</v>
      </c>
      <c r="C286" s="102"/>
      <c r="D286" s="114"/>
      <c r="E286" s="102"/>
      <c r="F286" s="102">
        <v>42446000</v>
      </c>
      <c r="G286" s="134">
        <v>21813105</v>
      </c>
      <c r="H286" s="134">
        <v>21813105</v>
      </c>
      <c r="I286" s="110">
        <v>12718795</v>
      </c>
      <c r="J286" s="110">
        <f>SUM(H286-I286)</f>
        <v>9094310</v>
      </c>
      <c r="K286" s="126">
        <v>12718795</v>
      </c>
    </row>
    <row r="287" spans="1:11" s="5" customFormat="1" ht="17.25" customHeight="1" hidden="1">
      <c r="A287" s="43" t="s">
        <v>500</v>
      </c>
      <c r="B287" s="64" t="s">
        <v>501</v>
      </c>
      <c r="C287" s="102"/>
      <c r="D287" s="114"/>
      <c r="E287" s="99"/>
      <c r="F287" s="110"/>
      <c r="G287" s="134"/>
      <c r="H287" s="134"/>
      <c r="I287" s="110"/>
      <c r="J287" s="110">
        <f>SUM(H287-I287)</f>
        <v>0</v>
      </c>
      <c r="K287" s="126"/>
    </row>
    <row r="288" spans="1:11" s="5" customFormat="1" ht="19.5" customHeight="1" hidden="1">
      <c r="A288" s="43" t="s">
        <v>502</v>
      </c>
      <c r="B288" s="64" t="s">
        <v>503</v>
      </c>
      <c r="C288" s="102"/>
      <c r="D288" s="114"/>
      <c r="E288" s="99"/>
      <c r="F288" s="110"/>
      <c r="G288" s="134"/>
      <c r="H288" s="134"/>
      <c r="I288" s="110"/>
      <c r="J288" s="110">
        <f>SUM(H288-I288)</f>
        <v>0</v>
      </c>
      <c r="K288" s="126"/>
    </row>
    <row r="289" spans="1:11" s="5" customFormat="1" ht="21" customHeight="1" hidden="1">
      <c r="A289" s="43" t="s">
        <v>534</v>
      </c>
      <c r="B289" s="64" t="s">
        <v>504</v>
      </c>
      <c r="C289" s="102"/>
      <c r="D289" s="114"/>
      <c r="E289" s="99"/>
      <c r="F289" s="110"/>
      <c r="G289" s="134"/>
      <c r="H289" s="134"/>
      <c r="I289" s="110"/>
      <c r="J289" s="110"/>
      <c r="K289" s="126"/>
    </row>
    <row r="290" spans="1:11" s="5" customFormat="1" ht="14.25" customHeight="1" hidden="1">
      <c r="A290" s="43" t="s">
        <v>536</v>
      </c>
      <c r="B290" s="64" t="s">
        <v>505</v>
      </c>
      <c r="C290" s="102"/>
      <c r="D290" s="114"/>
      <c r="E290" s="99"/>
      <c r="F290" s="110"/>
      <c r="G290" s="134"/>
      <c r="H290" s="134"/>
      <c r="I290" s="110"/>
      <c r="J290" s="110"/>
      <c r="K290" s="126"/>
    </row>
    <row r="291" spans="1:11" s="5" customFormat="1" ht="16.5" customHeight="1" hidden="1">
      <c r="A291" s="43" t="s">
        <v>500</v>
      </c>
      <c r="B291" s="64" t="s">
        <v>506</v>
      </c>
      <c r="C291" s="102"/>
      <c r="D291" s="114"/>
      <c r="E291" s="99"/>
      <c r="F291" s="110"/>
      <c r="G291" s="134"/>
      <c r="H291" s="134"/>
      <c r="I291" s="110"/>
      <c r="J291" s="110"/>
      <c r="K291" s="126"/>
    </row>
    <row r="292" spans="1:11" s="5" customFormat="1" ht="15.75" customHeight="1" hidden="1">
      <c r="A292" s="43" t="s">
        <v>605</v>
      </c>
      <c r="B292" s="64" t="s">
        <v>507</v>
      </c>
      <c r="C292" s="102"/>
      <c r="D292" s="114"/>
      <c r="E292" s="99"/>
      <c r="F292" s="110"/>
      <c r="G292" s="134"/>
      <c r="H292" s="134"/>
      <c r="I292" s="110"/>
      <c r="J292" s="110"/>
      <c r="K292" s="126"/>
    </row>
    <row r="293" spans="1:11" s="5" customFormat="1" ht="18" customHeight="1" hidden="1">
      <c r="A293" s="43" t="s">
        <v>534</v>
      </c>
      <c r="B293" s="64" t="s">
        <v>508</v>
      </c>
      <c r="C293" s="102"/>
      <c r="D293" s="114"/>
      <c r="E293" s="99"/>
      <c r="F293" s="110"/>
      <c r="G293" s="134"/>
      <c r="H293" s="134"/>
      <c r="I293" s="110"/>
      <c r="J293" s="110"/>
      <c r="K293" s="126"/>
    </row>
    <row r="294" spans="1:11" s="5" customFormat="1" ht="17.25" customHeight="1" hidden="1">
      <c r="A294" s="43" t="s">
        <v>536</v>
      </c>
      <c r="B294" s="64" t="s">
        <v>509</v>
      </c>
      <c r="C294" s="102"/>
      <c r="D294" s="114"/>
      <c r="E294" s="99"/>
      <c r="F294" s="110"/>
      <c r="G294" s="134"/>
      <c r="H294" s="134"/>
      <c r="I294" s="110"/>
      <c r="J294" s="110"/>
      <c r="K294" s="126"/>
    </row>
    <row r="295" spans="1:11" s="5" customFormat="1" ht="17.25" customHeight="1" hidden="1">
      <c r="A295" s="43" t="s">
        <v>500</v>
      </c>
      <c r="B295" s="64" t="s">
        <v>510</v>
      </c>
      <c r="C295" s="102"/>
      <c r="D295" s="114"/>
      <c r="E295" s="99"/>
      <c r="F295" s="110"/>
      <c r="G295" s="134"/>
      <c r="H295" s="134"/>
      <c r="I295" s="110"/>
      <c r="J295" s="110"/>
      <c r="K295" s="126"/>
    </row>
    <row r="296" spans="1:11" s="5" customFormat="1" ht="28.5" customHeight="1" hidden="1">
      <c r="A296" s="65" t="s">
        <v>494</v>
      </c>
      <c r="B296" s="61" t="s">
        <v>484</v>
      </c>
      <c r="C296" s="102"/>
      <c r="D296" s="114"/>
      <c r="E296" s="99"/>
      <c r="F296" s="110"/>
      <c r="G296" s="134"/>
      <c r="H296" s="134"/>
      <c r="I296" s="110"/>
      <c r="J296" s="110"/>
      <c r="K296" s="126"/>
    </row>
    <row r="297" spans="1:11" s="5" customFormat="1" ht="15.75" customHeight="1" hidden="1">
      <c r="A297" s="43" t="s">
        <v>548</v>
      </c>
      <c r="B297" s="61" t="s">
        <v>486</v>
      </c>
      <c r="C297" s="102"/>
      <c r="D297" s="114"/>
      <c r="E297" s="99"/>
      <c r="F297" s="110"/>
      <c r="G297" s="134"/>
      <c r="H297" s="134"/>
      <c r="I297" s="110"/>
      <c r="J297" s="110"/>
      <c r="K297" s="126"/>
    </row>
    <row r="298" spans="1:11" s="5" customFormat="1" ht="16.5" customHeight="1" hidden="1">
      <c r="A298" s="43" t="s">
        <v>549</v>
      </c>
      <c r="B298" s="61" t="s">
        <v>487</v>
      </c>
      <c r="C298" s="102"/>
      <c r="D298" s="114"/>
      <c r="E298" s="99"/>
      <c r="F298" s="110"/>
      <c r="G298" s="134"/>
      <c r="H298" s="134"/>
      <c r="I298" s="110"/>
      <c r="J298" s="110"/>
      <c r="K298" s="126"/>
    </row>
    <row r="299" spans="1:11" s="5" customFormat="1" ht="15" customHeight="1" hidden="1">
      <c r="A299" s="43" t="s">
        <v>550</v>
      </c>
      <c r="B299" s="61" t="s">
        <v>488</v>
      </c>
      <c r="C299" s="102"/>
      <c r="D299" s="114"/>
      <c r="E299" s="99"/>
      <c r="F299" s="110"/>
      <c r="G299" s="134"/>
      <c r="H299" s="134"/>
      <c r="I299" s="110"/>
      <c r="J299" s="110"/>
      <c r="K299" s="126"/>
    </row>
    <row r="300" spans="1:11" s="5" customFormat="1" ht="24" customHeight="1" hidden="1">
      <c r="A300" s="65" t="s">
        <v>495</v>
      </c>
      <c r="B300" s="61" t="s">
        <v>485</v>
      </c>
      <c r="C300" s="102"/>
      <c r="D300" s="114"/>
      <c r="E300" s="99"/>
      <c r="F300" s="110"/>
      <c r="G300" s="134"/>
      <c r="H300" s="134"/>
      <c r="I300" s="110"/>
      <c r="J300" s="110"/>
      <c r="K300" s="126"/>
    </row>
    <row r="301" spans="1:11" s="5" customFormat="1" ht="18" customHeight="1" hidden="1">
      <c r="A301" s="43" t="s">
        <v>548</v>
      </c>
      <c r="B301" s="61" t="s">
        <v>489</v>
      </c>
      <c r="C301" s="102"/>
      <c r="D301" s="114"/>
      <c r="E301" s="99"/>
      <c r="F301" s="110"/>
      <c r="G301" s="134"/>
      <c r="H301" s="134"/>
      <c r="I301" s="110"/>
      <c r="J301" s="110"/>
      <c r="K301" s="126"/>
    </row>
    <row r="302" spans="1:11" s="5" customFormat="1" ht="15.75" customHeight="1" hidden="1">
      <c r="A302" s="43" t="s">
        <v>549</v>
      </c>
      <c r="B302" s="61" t="s">
        <v>490</v>
      </c>
      <c r="C302" s="102"/>
      <c r="D302" s="114"/>
      <c r="E302" s="99"/>
      <c r="F302" s="110"/>
      <c r="G302" s="134"/>
      <c r="H302" s="134"/>
      <c r="I302" s="110"/>
      <c r="J302" s="110"/>
      <c r="K302" s="126"/>
    </row>
    <row r="303" spans="1:11" s="5" customFormat="1" ht="15" customHeight="1" hidden="1">
      <c r="A303" s="43" t="s">
        <v>550</v>
      </c>
      <c r="B303" s="61" t="s">
        <v>491</v>
      </c>
      <c r="C303" s="102"/>
      <c r="D303" s="114"/>
      <c r="E303" s="99"/>
      <c r="F303" s="110"/>
      <c r="G303" s="134"/>
      <c r="H303" s="134"/>
      <c r="I303" s="110"/>
      <c r="J303" s="110"/>
      <c r="K303" s="126"/>
    </row>
    <row r="304" spans="1:11" s="5" customFormat="1" ht="26.25" customHeight="1" hidden="1">
      <c r="A304" s="66" t="s">
        <v>520</v>
      </c>
      <c r="B304" s="64" t="s">
        <v>511</v>
      </c>
      <c r="C304" s="102"/>
      <c r="D304" s="114"/>
      <c r="E304" s="99"/>
      <c r="F304" s="110"/>
      <c r="G304" s="134"/>
      <c r="H304" s="134"/>
      <c r="I304" s="110"/>
      <c r="J304" s="110"/>
      <c r="K304" s="126"/>
    </row>
    <row r="305" spans="1:11" s="5" customFormat="1" ht="15" customHeight="1" hidden="1">
      <c r="A305" s="67" t="s">
        <v>534</v>
      </c>
      <c r="B305" s="64" t="s">
        <v>512</v>
      </c>
      <c r="C305" s="102"/>
      <c r="D305" s="114"/>
      <c r="E305" s="99"/>
      <c r="F305" s="110"/>
      <c r="G305" s="134"/>
      <c r="H305" s="134"/>
      <c r="I305" s="110"/>
      <c r="J305" s="110"/>
      <c r="K305" s="126"/>
    </row>
    <row r="306" spans="1:11" s="5" customFormat="1" ht="15" customHeight="1" hidden="1">
      <c r="A306" s="67" t="s">
        <v>537</v>
      </c>
      <c r="B306" s="64" t="s">
        <v>513</v>
      </c>
      <c r="C306" s="102"/>
      <c r="D306" s="114"/>
      <c r="E306" s="99"/>
      <c r="F306" s="110"/>
      <c r="G306" s="134"/>
      <c r="H306" s="134"/>
      <c r="I306" s="110"/>
      <c r="J306" s="110"/>
      <c r="K306" s="126"/>
    </row>
    <row r="307" spans="1:11" s="5" customFormat="1" ht="15" customHeight="1" hidden="1">
      <c r="A307" s="67" t="s">
        <v>500</v>
      </c>
      <c r="B307" s="64" t="s">
        <v>514</v>
      </c>
      <c r="C307" s="102"/>
      <c r="D307" s="114"/>
      <c r="E307" s="99"/>
      <c r="F307" s="110"/>
      <c r="G307" s="134"/>
      <c r="H307" s="134"/>
      <c r="I307" s="110"/>
      <c r="J307" s="110"/>
      <c r="K307" s="126"/>
    </row>
    <row r="308" spans="1:11" s="5" customFormat="1" ht="25.5" customHeight="1" hidden="1">
      <c r="A308" s="66" t="s">
        <v>515</v>
      </c>
      <c r="B308" s="64" t="s">
        <v>516</v>
      </c>
      <c r="C308" s="102"/>
      <c r="D308" s="114"/>
      <c r="E308" s="99"/>
      <c r="F308" s="110"/>
      <c r="G308" s="134"/>
      <c r="H308" s="134"/>
      <c r="I308" s="110"/>
      <c r="J308" s="110"/>
      <c r="K308" s="126"/>
    </row>
    <row r="309" spans="1:11" s="5" customFormat="1" ht="15" customHeight="1" hidden="1">
      <c r="A309" s="67" t="s">
        <v>534</v>
      </c>
      <c r="B309" s="64" t="s">
        <v>517</v>
      </c>
      <c r="C309" s="102"/>
      <c r="D309" s="114"/>
      <c r="E309" s="99"/>
      <c r="F309" s="110"/>
      <c r="G309" s="134"/>
      <c r="H309" s="134"/>
      <c r="I309" s="110"/>
      <c r="J309" s="110"/>
      <c r="K309" s="126"/>
    </row>
    <row r="310" spans="1:11" s="5" customFormat="1" ht="15" customHeight="1" hidden="1">
      <c r="A310" s="67" t="s">
        <v>536</v>
      </c>
      <c r="B310" s="64" t="s">
        <v>518</v>
      </c>
      <c r="C310" s="102"/>
      <c r="D310" s="114"/>
      <c r="E310" s="99"/>
      <c r="F310" s="110"/>
      <c r="G310" s="134"/>
      <c r="H310" s="134"/>
      <c r="I310" s="110"/>
      <c r="J310" s="110"/>
      <c r="K310" s="126"/>
    </row>
    <row r="311" spans="1:11" s="5" customFormat="1" ht="15" customHeight="1" hidden="1">
      <c r="A311" s="67" t="s">
        <v>404</v>
      </c>
      <c r="B311" s="64" t="s">
        <v>519</v>
      </c>
      <c r="C311" s="102"/>
      <c r="D311" s="114"/>
      <c r="E311" s="99"/>
      <c r="F311" s="110"/>
      <c r="G311" s="134"/>
      <c r="H311" s="134"/>
      <c r="I311" s="110"/>
      <c r="J311" s="110"/>
      <c r="K311" s="126"/>
    </row>
    <row r="312" spans="1:11" s="5" customFormat="1" ht="15" customHeight="1" hidden="1">
      <c r="A312" s="68" t="s">
        <v>528</v>
      </c>
      <c r="B312" s="64" t="s">
        <v>524</v>
      </c>
      <c r="C312" s="102"/>
      <c r="D312" s="114"/>
      <c r="E312" s="99"/>
      <c r="F312" s="110"/>
      <c r="G312" s="134"/>
      <c r="H312" s="134"/>
      <c r="I312" s="110"/>
      <c r="J312" s="110"/>
      <c r="K312" s="126"/>
    </row>
    <row r="313" spans="1:11" s="5" customFormat="1" ht="15" customHeight="1" hidden="1">
      <c r="A313" s="67" t="s">
        <v>534</v>
      </c>
      <c r="B313" s="64" t="s">
        <v>525</v>
      </c>
      <c r="C313" s="102"/>
      <c r="D313" s="114"/>
      <c r="E313" s="99"/>
      <c r="F313" s="110"/>
      <c r="G313" s="134"/>
      <c r="H313" s="134"/>
      <c r="I313" s="110"/>
      <c r="J313" s="110"/>
      <c r="K313" s="126"/>
    </row>
    <row r="314" spans="1:11" s="5" customFormat="1" ht="15" customHeight="1" hidden="1">
      <c r="A314" s="67" t="s">
        <v>536</v>
      </c>
      <c r="B314" s="64" t="s">
        <v>526</v>
      </c>
      <c r="C314" s="102"/>
      <c r="D314" s="114"/>
      <c r="E314" s="99"/>
      <c r="F314" s="110"/>
      <c r="G314" s="134"/>
      <c r="H314" s="134"/>
      <c r="I314" s="110"/>
      <c r="J314" s="110"/>
      <c r="K314" s="126"/>
    </row>
    <row r="315" spans="1:11" s="5" customFormat="1" ht="15" customHeight="1" hidden="1">
      <c r="A315" s="67" t="s">
        <v>404</v>
      </c>
      <c r="B315" s="64" t="s">
        <v>527</v>
      </c>
      <c r="C315" s="102"/>
      <c r="D315" s="114"/>
      <c r="E315" s="99"/>
      <c r="F315" s="110"/>
      <c r="G315" s="134"/>
      <c r="H315" s="134"/>
      <c r="I315" s="110"/>
      <c r="J315" s="110"/>
      <c r="K315" s="126"/>
    </row>
    <row r="316" spans="1:11" s="5" customFormat="1" ht="16.5" customHeight="1" hidden="1">
      <c r="A316" s="69" t="s">
        <v>442</v>
      </c>
      <c r="B316" s="64" t="s">
        <v>443</v>
      </c>
      <c r="C316" s="102"/>
      <c r="D316" s="114"/>
      <c r="E316" s="99"/>
      <c r="F316" s="110"/>
      <c r="G316" s="134"/>
      <c r="H316" s="134"/>
      <c r="I316" s="110"/>
      <c r="J316" s="110"/>
      <c r="K316" s="126"/>
    </row>
    <row r="317" spans="1:11" s="5" customFormat="1" ht="16.5" customHeight="1" hidden="1">
      <c r="A317" s="70" t="s">
        <v>545</v>
      </c>
      <c r="B317" s="64" t="s">
        <v>444</v>
      </c>
      <c r="C317" s="102"/>
      <c r="D317" s="114"/>
      <c r="E317" s="99"/>
      <c r="F317" s="110"/>
      <c r="G317" s="134"/>
      <c r="H317" s="134"/>
      <c r="I317" s="110"/>
      <c r="J317" s="110"/>
      <c r="K317" s="126"/>
    </row>
    <row r="318" spans="1:11" s="5" customFormat="1" ht="16.5" customHeight="1" hidden="1">
      <c r="A318" s="70" t="s">
        <v>546</v>
      </c>
      <c r="B318" s="64" t="s">
        <v>445</v>
      </c>
      <c r="C318" s="102"/>
      <c r="D318" s="114"/>
      <c r="E318" s="99"/>
      <c r="F318" s="110"/>
      <c r="G318" s="134"/>
      <c r="H318" s="134"/>
      <c r="I318" s="110"/>
      <c r="J318" s="110"/>
      <c r="K318" s="126"/>
    </row>
    <row r="319" spans="1:11" s="5" customFormat="1" ht="16.5" customHeight="1" hidden="1">
      <c r="A319" s="70" t="s">
        <v>547</v>
      </c>
      <c r="B319" s="64" t="s">
        <v>446</v>
      </c>
      <c r="C319" s="102"/>
      <c r="D319" s="114"/>
      <c r="E319" s="99"/>
      <c r="F319" s="110"/>
      <c r="G319" s="134"/>
      <c r="H319" s="134"/>
      <c r="I319" s="110"/>
      <c r="J319" s="110"/>
      <c r="K319" s="126"/>
    </row>
    <row r="320" spans="1:11" s="5" customFormat="1" ht="16.5" customHeight="1" hidden="1">
      <c r="A320" s="70" t="s">
        <v>544</v>
      </c>
      <c r="B320" s="64" t="s">
        <v>540</v>
      </c>
      <c r="C320" s="102"/>
      <c r="D320" s="114"/>
      <c r="E320" s="99"/>
      <c r="F320" s="110"/>
      <c r="G320" s="134"/>
      <c r="H320" s="134"/>
      <c r="I320" s="110"/>
      <c r="J320" s="110"/>
      <c r="K320" s="126"/>
    </row>
    <row r="321" spans="1:11" s="5" customFormat="1" ht="16.5" customHeight="1" hidden="1">
      <c r="A321" s="70" t="s">
        <v>545</v>
      </c>
      <c r="B321" s="64" t="s">
        <v>541</v>
      </c>
      <c r="C321" s="102"/>
      <c r="D321" s="114"/>
      <c r="E321" s="99"/>
      <c r="F321" s="110"/>
      <c r="G321" s="134"/>
      <c r="H321" s="134"/>
      <c r="I321" s="110"/>
      <c r="J321" s="110"/>
      <c r="K321" s="126"/>
    </row>
    <row r="322" spans="1:11" s="5" customFormat="1" ht="16.5" customHeight="1" hidden="1">
      <c r="A322" s="70" t="s">
        <v>546</v>
      </c>
      <c r="B322" s="64" t="s">
        <v>542</v>
      </c>
      <c r="C322" s="102"/>
      <c r="D322" s="114"/>
      <c r="E322" s="99"/>
      <c r="F322" s="110"/>
      <c r="G322" s="134"/>
      <c r="H322" s="134"/>
      <c r="I322" s="110"/>
      <c r="J322" s="110"/>
      <c r="K322" s="126"/>
    </row>
    <row r="323" spans="1:11" s="5" customFormat="1" ht="16.5" customHeight="1" hidden="1">
      <c r="A323" s="70" t="s">
        <v>547</v>
      </c>
      <c r="B323" s="64" t="s">
        <v>543</v>
      </c>
      <c r="C323" s="102"/>
      <c r="D323" s="114"/>
      <c r="E323" s="99"/>
      <c r="F323" s="110"/>
      <c r="G323" s="134"/>
      <c r="H323" s="134"/>
      <c r="I323" s="110"/>
      <c r="J323" s="110"/>
      <c r="K323" s="126"/>
    </row>
    <row r="324" spans="1:11" s="5" customFormat="1" ht="30.75" customHeight="1" hidden="1">
      <c r="A324" s="71" t="s">
        <v>587</v>
      </c>
      <c r="B324" s="64" t="s">
        <v>583</v>
      </c>
      <c r="C324" s="102"/>
      <c r="D324" s="114"/>
      <c r="E324" s="99"/>
      <c r="F324" s="110"/>
      <c r="G324" s="134"/>
      <c r="H324" s="134"/>
      <c r="I324" s="110"/>
      <c r="J324" s="110"/>
      <c r="K324" s="126"/>
    </row>
    <row r="325" spans="1:11" s="5" customFormat="1" ht="16.5" customHeight="1" hidden="1">
      <c r="A325" s="71" t="s">
        <v>401</v>
      </c>
      <c r="B325" s="64" t="s">
        <v>584</v>
      </c>
      <c r="C325" s="102"/>
      <c r="D325" s="114"/>
      <c r="E325" s="99"/>
      <c r="F325" s="110"/>
      <c r="G325" s="134"/>
      <c r="H325" s="134"/>
      <c r="I325" s="110"/>
      <c r="J325" s="110"/>
      <c r="K325" s="126"/>
    </row>
    <row r="326" spans="1:11" s="5" customFormat="1" ht="16.5" customHeight="1" hidden="1">
      <c r="A326" s="71" t="s">
        <v>581</v>
      </c>
      <c r="B326" s="64" t="s">
        <v>585</v>
      </c>
      <c r="C326" s="102"/>
      <c r="D326" s="114"/>
      <c r="E326" s="99"/>
      <c r="F326" s="110"/>
      <c r="G326" s="134"/>
      <c r="H326" s="134"/>
      <c r="I326" s="110"/>
      <c r="J326" s="110"/>
      <c r="K326" s="126"/>
    </row>
    <row r="327" spans="1:11" s="5" customFormat="1" ht="16.5" customHeight="1" hidden="1">
      <c r="A327" s="71" t="s">
        <v>500</v>
      </c>
      <c r="B327" s="64" t="s">
        <v>586</v>
      </c>
      <c r="C327" s="102"/>
      <c r="D327" s="114"/>
      <c r="E327" s="99"/>
      <c r="F327" s="110"/>
      <c r="G327" s="134"/>
      <c r="H327" s="134"/>
      <c r="I327" s="110"/>
      <c r="J327" s="110"/>
      <c r="K327" s="126"/>
    </row>
    <row r="328" spans="1:11" s="5" customFormat="1" ht="30" customHeight="1" hidden="1">
      <c r="A328" s="71" t="s">
        <v>580</v>
      </c>
      <c r="B328" s="64" t="s">
        <v>572</v>
      </c>
      <c r="C328" s="102"/>
      <c r="D328" s="114"/>
      <c r="E328" s="99"/>
      <c r="F328" s="110"/>
      <c r="G328" s="134"/>
      <c r="H328" s="134"/>
      <c r="I328" s="110"/>
      <c r="J328" s="110"/>
      <c r="K328" s="126"/>
    </row>
    <row r="329" spans="1:11" s="5" customFormat="1" ht="16.5" customHeight="1" hidden="1">
      <c r="A329" s="71" t="s">
        <v>401</v>
      </c>
      <c r="B329" s="64" t="s">
        <v>573</v>
      </c>
      <c r="C329" s="102"/>
      <c r="D329" s="114"/>
      <c r="E329" s="99"/>
      <c r="F329" s="110"/>
      <c r="G329" s="134"/>
      <c r="H329" s="134"/>
      <c r="I329" s="110"/>
      <c r="J329" s="110"/>
      <c r="K329" s="126"/>
    </row>
    <row r="330" spans="1:11" s="5" customFormat="1" ht="16.5" customHeight="1" hidden="1">
      <c r="A330" s="71" t="s">
        <v>581</v>
      </c>
      <c r="B330" s="64" t="s">
        <v>574</v>
      </c>
      <c r="C330" s="102"/>
      <c r="D330" s="114"/>
      <c r="E330" s="99"/>
      <c r="F330" s="110"/>
      <c r="G330" s="134"/>
      <c r="H330" s="134"/>
      <c r="I330" s="110"/>
      <c r="J330" s="110"/>
      <c r="K330" s="126"/>
    </row>
    <row r="331" spans="1:11" s="5" customFormat="1" ht="16.5" customHeight="1" hidden="1">
      <c r="A331" s="71" t="s">
        <v>500</v>
      </c>
      <c r="B331" s="64" t="s">
        <v>575</v>
      </c>
      <c r="C331" s="102"/>
      <c r="D331" s="114"/>
      <c r="E331" s="99"/>
      <c r="F331" s="110"/>
      <c r="G331" s="134"/>
      <c r="H331" s="134"/>
      <c r="I331" s="110"/>
      <c r="J331" s="110"/>
      <c r="K331" s="126"/>
    </row>
    <row r="332" spans="1:11" s="5" customFormat="1" ht="28.5" customHeight="1" hidden="1">
      <c r="A332" s="71" t="s">
        <v>582</v>
      </c>
      <c r="B332" s="64" t="s">
        <v>576</v>
      </c>
      <c r="C332" s="102"/>
      <c r="D332" s="114"/>
      <c r="E332" s="99"/>
      <c r="F332" s="110"/>
      <c r="G332" s="134"/>
      <c r="H332" s="134"/>
      <c r="I332" s="110"/>
      <c r="J332" s="110"/>
      <c r="K332" s="126"/>
    </row>
    <row r="333" spans="1:11" s="5" customFormat="1" ht="16.5" customHeight="1" hidden="1">
      <c r="A333" s="71" t="s">
        <v>401</v>
      </c>
      <c r="B333" s="64" t="s">
        <v>577</v>
      </c>
      <c r="C333" s="102"/>
      <c r="D333" s="114"/>
      <c r="E333" s="99"/>
      <c r="F333" s="110"/>
      <c r="G333" s="134"/>
      <c r="H333" s="134"/>
      <c r="I333" s="110"/>
      <c r="J333" s="110"/>
      <c r="K333" s="126"/>
    </row>
    <row r="334" spans="1:11" s="5" customFormat="1" ht="16.5" customHeight="1" hidden="1">
      <c r="A334" s="71" t="s">
        <v>581</v>
      </c>
      <c r="B334" s="64" t="s">
        <v>578</v>
      </c>
      <c r="C334" s="102"/>
      <c r="D334" s="114"/>
      <c r="E334" s="99"/>
      <c r="F334" s="110"/>
      <c r="G334" s="134"/>
      <c r="H334" s="134"/>
      <c r="I334" s="110"/>
      <c r="J334" s="110"/>
      <c r="K334" s="126"/>
    </row>
    <row r="335" spans="1:11" s="5" customFormat="1" ht="16.5" customHeight="1" hidden="1">
      <c r="A335" s="71" t="s">
        <v>500</v>
      </c>
      <c r="B335" s="64" t="s">
        <v>579</v>
      </c>
      <c r="C335" s="102"/>
      <c r="D335" s="114"/>
      <c r="E335" s="99"/>
      <c r="F335" s="110"/>
      <c r="G335" s="134"/>
      <c r="H335" s="134"/>
      <c r="I335" s="110"/>
      <c r="J335" s="110"/>
      <c r="K335" s="126"/>
    </row>
    <row r="336" spans="1:11" s="5" customFormat="1" ht="16.5" customHeight="1">
      <c r="A336" s="23" t="s">
        <v>447</v>
      </c>
      <c r="B336" s="63" t="s">
        <v>448</v>
      </c>
      <c r="C336" s="102">
        <f>SUM(C337+C343)</f>
        <v>37877000</v>
      </c>
      <c r="D336" s="102">
        <f aca="true" t="shared" si="24" ref="D336:K336">SUM(D337+D343)</f>
        <v>37877000</v>
      </c>
      <c r="E336" s="102">
        <f t="shared" si="24"/>
        <v>10000000</v>
      </c>
      <c r="F336" s="102">
        <f t="shared" si="24"/>
        <v>15764000</v>
      </c>
      <c r="G336" s="102">
        <f t="shared" si="24"/>
        <v>9841769</v>
      </c>
      <c r="H336" s="102">
        <f t="shared" si="24"/>
        <v>9841769</v>
      </c>
      <c r="I336" s="102">
        <f t="shared" si="24"/>
        <v>9521528</v>
      </c>
      <c r="J336" s="102">
        <f t="shared" si="24"/>
        <v>320241</v>
      </c>
      <c r="K336" s="123">
        <f t="shared" si="24"/>
        <v>3518215</v>
      </c>
    </row>
    <row r="337" spans="1:11" s="5" customFormat="1" ht="16.5" customHeight="1">
      <c r="A337" s="23" t="s">
        <v>449</v>
      </c>
      <c r="B337" s="56" t="s">
        <v>450</v>
      </c>
      <c r="C337" s="102">
        <f>SUM(C338)</f>
        <v>37552000</v>
      </c>
      <c r="D337" s="102">
        <f aca="true" t="shared" si="25" ref="D337:K337">SUM(D338)</f>
        <v>37552000</v>
      </c>
      <c r="E337" s="102">
        <f t="shared" si="25"/>
        <v>10000000</v>
      </c>
      <c r="F337" s="102">
        <f t="shared" si="25"/>
        <v>15764000</v>
      </c>
      <c r="G337" s="102">
        <f t="shared" si="25"/>
        <v>9841769</v>
      </c>
      <c r="H337" s="102">
        <f t="shared" si="25"/>
        <v>9841769</v>
      </c>
      <c r="I337" s="102">
        <f t="shared" si="25"/>
        <v>9521528</v>
      </c>
      <c r="J337" s="102">
        <f t="shared" si="25"/>
        <v>320241</v>
      </c>
      <c r="K337" s="123">
        <f t="shared" si="25"/>
        <v>3518215</v>
      </c>
    </row>
    <row r="338" spans="1:11" s="5" customFormat="1" ht="15.75" customHeight="1">
      <c r="A338" s="23" t="s">
        <v>451</v>
      </c>
      <c r="B338" s="72" t="s">
        <v>452</v>
      </c>
      <c r="C338" s="102">
        <f>SUM(C339+C340+C341+C342)</f>
        <v>37552000</v>
      </c>
      <c r="D338" s="102">
        <f aca="true" t="shared" si="26" ref="D338:K338">SUM(D339+D340+D341+D342)</f>
        <v>37552000</v>
      </c>
      <c r="E338" s="102">
        <f t="shared" si="26"/>
        <v>10000000</v>
      </c>
      <c r="F338" s="102">
        <f t="shared" si="26"/>
        <v>15764000</v>
      </c>
      <c r="G338" s="102">
        <f t="shared" si="26"/>
        <v>9841769</v>
      </c>
      <c r="H338" s="102">
        <f t="shared" si="26"/>
        <v>9841769</v>
      </c>
      <c r="I338" s="102">
        <f t="shared" si="26"/>
        <v>9521528</v>
      </c>
      <c r="J338" s="102">
        <f t="shared" si="26"/>
        <v>320241</v>
      </c>
      <c r="K338" s="123">
        <f t="shared" si="26"/>
        <v>3518215</v>
      </c>
    </row>
    <row r="339" spans="1:11" s="5" customFormat="1" ht="16.5" customHeight="1">
      <c r="A339" s="21" t="s">
        <v>453</v>
      </c>
      <c r="B339" s="73" t="s">
        <v>454</v>
      </c>
      <c r="C339" s="102">
        <v>33645000</v>
      </c>
      <c r="D339" s="103">
        <v>33645000</v>
      </c>
      <c r="E339" s="102">
        <v>10000000</v>
      </c>
      <c r="F339" s="102">
        <v>14751000</v>
      </c>
      <c r="G339" s="110">
        <v>9372891</v>
      </c>
      <c r="H339" s="110">
        <v>9372891</v>
      </c>
      <c r="I339" s="110">
        <v>9372891</v>
      </c>
      <c r="J339" s="98">
        <f>SUM(H339-I339)</f>
        <v>0</v>
      </c>
      <c r="K339" s="126">
        <v>15523</v>
      </c>
    </row>
    <row r="340" spans="1:11" s="5" customFormat="1" ht="18" customHeight="1">
      <c r="A340" s="19" t="s">
        <v>455</v>
      </c>
      <c r="B340" s="73" t="s">
        <v>456</v>
      </c>
      <c r="C340" s="102">
        <v>3290000</v>
      </c>
      <c r="D340" s="103">
        <v>3290000</v>
      </c>
      <c r="E340" s="102"/>
      <c r="F340" s="102">
        <v>837000</v>
      </c>
      <c r="G340" s="134">
        <v>436677</v>
      </c>
      <c r="H340" s="134">
        <v>436677</v>
      </c>
      <c r="I340" s="110">
        <v>116436</v>
      </c>
      <c r="J340" s="98">
        <f>SUM(H340-I340)</f>
        <v>320241</v>
      </c>
      <c r="K340" s="126">
        <v>3151827</v>
      </c>
    </row>
    <row r="341" spans="1:11" s="5" customFormat="1" ht="16.5" customHeight="1">
      <c r="A341" s="19" t="s">
        <v>457</v>
      </c>
      <c r="B341" s="73" t="s">
        <v>458</v>
      </c>
      <c r="C341" s="102"/>
      <c r="D341" s="103"/>
      <c r="E341" s="102"/>
      <c r="F341" s="102"/>
      <c r="G341" s="134"/>
      <c r="H341" s="134"/>
      <c r="I341" s="110"/>
      <c r="J341" s="98">
        <f>SUM(H341-I341)</f>
        <v>0</v>
      </c>
      <c r="K341" s="126">
        <v>8231</v>
      </c>
    </row>
    <row r="342" spans="1:11" s="5" customFormat="1" ht="12.75">
      <c r="A342" s="19" t="s">
        <v>459</v>
      </c>
      <c r="B342" s="73" t="s">
        <v>460</v>
      </c>
      <c r="C342" s="102">
        <v>617000</v>
      </c>
      <c r="D342" s="103">
        <v>617000</v>
      </c>
      <c r="E342" s="102"/>
      <c r="F342" s="102">
        <v>176000</v>
      </c>
      <c r="G342" s="134">
        <v>32201</v>
      </c>
      <c r="H342" s="134">
        <v>32201</v>
      </c>
      <c r="I342" s="110">
        <v>32201</v>
      </c>
      <c r="J342" s="98">
        <f>SUM(H342-I342)</f>
        <v>0</v>
      </c>
      <c r="K342" s="126">
        <v>342634</v>
      </c>
    </row>
    <row r="343" spans="1:11" s="5" customFormat="1" ht="19.5" customHeight="1" hidden="1">
      <c r="A343" s="34" t="s">
        <v>461</v>
      </c>
      <c r="B343" s="24" t="s">
        <v>462</v>
      </c>
      <c r="C343" s="102">
        <v>325000</v>
      </c>
      <c r="D343" s="103">
        <v>325000</v>
      </c>
      <c r="E343" s="102"/>
      <c r="F343" s="102"/>
      <c r="G343" s="104"/>
      <c r="H343" s="104"/>
      <c r="I343" s="98"/>
      <c r="J343" s="98">
        <f>SUM(H343-I343)</f>
        <v>0</v>
      </c>
      <c r="K343" s="124"/>
    </row>
    <row r="344" spans="1:11" s="5" customFormat="1" ht="15" customHeight="1" hidden="1">
      <c r="A344" s="23" t="s">
        <v>463</v>
      </c>
      <c r="B344" s="24" t="s">
        <v>464</v>
      </c>
      <c r="C344" s="102"/>
      <c r="D344" s="98"/>
      <c r="E344" s="99"/>
      <c r="F344" s="98"/>
      <c r="G344" s="104"/>
      <c r="H344" s="104"/>
      <c r="I344" s="98"/>
      <c r="J344" s="98"/>
      <c r="K344" s="124"/>
    </row>
    <row r="345" spans="1:11" s="5" customFormat="1" ht="14.25" customHeight="1" hidden="1">
      <c r="A345" s="34" t="s">
        <v>465</v>
      </c>
      <c r="B345" s="72" t="s">
        <v>466</v>
      </c>
      <c r="C345" s="102"/>
      <c r="D345" s="98"/>
      <c r="E345" s="99"/>
      <c r="F345" s="98"/>
      <c r="G345" s="104"/>
      <c r="H345" s="104"/>
      <c r="I345" s="98"/>
      <c r="J345" s="98"/>
      <c r="K345" s="124"/>
    </row>
    <row r="346" spans="1:11" s="5" customFormat="1" ht="18" customHeight="1" hidden="1">
      <c r="A346" s="19" t="s">
        <v>467</v>
      </c>
      <c r="B346" s="22" t="s">
        <v>468</v>
      </c>
      <c r="C346" s="102"/>
      <c r="D346" s="115"/>
      <c r="E346" s="116"/>
      <c r="F346" s="115"/>
      <c r="G346" s="137"/>
      <c r="H346" s="137"/>
      <c r="I346" s="98"/>
      <c r="J346" s="98"/>
      <c r="K346" s="124"/>
    </row>
    <row r="347" spans="1:11" s="5" customFormat="1" ht="18" customHeight="1" hidden="1">
      <c r="A347" s="23" t="s">
        <v>469</v>
      </c>
      <c r="B347" s="24" t="s">
        <v>470</v>
      </c>
      <c r="C347" s="102"/>
      <c r="D347" s="115"/>
      <c r="E347" s="116"/>
      <c r="F347" s="115"/>
      <c r="G347" s="137"/>
      <c r="H347" s="137"/>
      <c r="I347" s="98"/>
      <c r="J347" s="98"/>
      <c r="K347" s="124"/>
    </row>
    <row r="348" spans="1:11" s="5" customFormat="1" ht="15.75" customHeight="1" hidden="1">
      <c r="A348" s="23" t="s">
        <v>471</v>
      </c>
      <c r="B348" s="24" t="s">
        <v>472</v>
      </c>
      <c r="C348" s="102"/>
      <c r="D348" s="115"/>
      <c r="E348" s="116"/>
      <c r="F348" s="115"/>
      <c r="G348" s="137"/>
      <c r="H348" s="137"/>
      <c r="I348" s="98"/>
      <c r="J348" s="98"/>
      <c r="K348" s="124"/>
    </row>
    <row r="349" spans="1:11" s="5" customFormat="1" ht="18" customHeight="1" hidden="1">
      <c r="A349" s="23" t="s">
        <v>626</v>
      </c>
      <c r="B349" s="24" t="s">
        <v>311</v>
      </c>
      <c r="C349" s="102"/>
      <c r="D349" s="115"/>
      <c r="E349" s="116"/>
      <c r="F349" s="115"/>
      <c r="G349" s="137"/>
      <c r="H349" s="137"/>
      <c r="I349" s="98"/>
      <c r="J349" s="98"/>
      <c r="K349" s="124"/>
    </row>
    <row r="350" spans="1:11" s="5" customFormat="1" ht="25.5" customHeight="1" hidden="1">
      <c r="A350" s="16" t="s">
        <v>473</v>
      </c>
      <c r="B350" s="24" t="s">
        <v>474</v>
      </c>
      <c r="C350" s="102"/>
      <c r="D350" s="115"/>
      <c r="E350" s="116"/>
      <c r="F350" s="115"/>
      <c r="G350" s="137"/>
      <c r="H350" s="137"/>
      <c r="I350" s="98"/>
      <c r="J350" s="98"/>
      <c r="K350" s="124"/>
    </row>
    <row r="351" spans="1:11" s="5" customFormat="1" ht="25.5" customHeight="1">
      <c r="A351" s="46" t="s">
        <v>553</v>
      </c>
      <c r="B351" s="24" t="s">
        <v>554</v>
      </c>
      <c r="C351" s="102">
        <f>C352</f>
        <v>0</v>
      </c>
      <c r="D351" s="102">
        <f aca="true" t="shared" si="27" ref="D351:K351">D352</f>
        <v>0</v>
      </c>
      <c r="E351" s="102">
        <f t="shared" si="27"/>
        <v>0</v>
      </c>
      <c r="F351" s="102">
        <f t="shared" si="27"/>
        <v>0</v>
      </c>
      <c r="G351" s="102">
        <f t="shared" si="27"/>
        <v>-25834</v>
      </c>
      <c r="H351" s="102">
        <f t="shared" si="27"/>
        <v>-25834</v>
      </c>
      <c r="I351" s="102">
        <f t="shared" si="27"/>
        <v>-25834</v>
      </c>
      <c r="J351" s="102">
        <f t="shared" si="27"/>
        <v>0</v>
      </c>
      <c r="K351" s="123">
        <f t="shared" si="27"/>
        <v>0</v>
      </c>
    </row>
    <row r="352" spans="1:11" s="5" customFormat="1" ht="25.5" customHeight="1">
      <c r="A352" s="31" t="s">
        <v>559</v>
      </c>
      <c r="B352" s="24" t="s">
        <v>556</v>
      </c>
      <c r="C352" s="102">
        <f>C353+C354</f>
        <v>0</v>
      </c>
      <c r="D352" s="102">
        <f aca="true" t="shared" si="28" ref="D352:K353">D353+D354</f>
        <v>0</v>
      </c>
      <c r="E352" s="102">
        <f t="shared" si="28"/>
        <v>0</v>
      </c>
      <c r="F352" s="102">
        <f t="shared" si="28"/>
        <v>0</v>
      </c>
      <c r="G352" s="102">
        <f t="shared" si="28"/>
        <v>-25834</v>
      </c>
      <c r="H352" s="102">
        <f t="shared" si="28"/>
        <v>-25834</v>
      </c>
      <c r="I352" s="102">
        <f t="shared" si="28"/>
        <v>-25834</v>
      </c>
      <c r="J352" s="102">
        <f t="shared" si="28"/>
        <v>0</v>
      </c>
      <c r="K352" s="123">
        <f t="shared" si="28"/>
        <v>0</v>
      </c>
    </row>
    <row r="353" spans="1:11" s="5" customFormat="1" ht="25.5" customHeight="1">
      <c r="A353" s="29" t="s">
        <v>560</v>
      </c>
      <c r="B353" s="22" t="s">
        <v>561</v>
      </c>
      <c r="C353" s="102"/>
      <c r="D353" s="115"/>
      <c r="E353" s="116"/>
      <c r="F353" s="115"/>
      <c r="G353" s="98">
        <v>-25834</v>
      </c>
      <c r="H353" s="98">
        <v>-25834</v>
      </c>
      <c r="I353" s="98">
        <v>-25834</v>
      </c>
      <c r="J353" s="102">
        <f t="shared" si="28"/>
        <v>0</v>
      </c>
      <c r="K353" s="124"/>
    </row>
    <row r="354" spans="1:11" s="5" customFormat="1" ht="25.5" customHeight="1" hidden="1">
      <c r="A354" s="29" t="s">
        <v>562</v>
      </c>
      <c r="B354" s="20" t="s">
        <v>563</v>
      </c>
      <c r="C354" s="102"/>
      <c r="D354" s="115"/>
      <c r="E354" s="116"/>
      <c r="F354" s="115"/>
      <c r="G354" s="137"/>
      <c r="H354" s="137"/>
      <c r="I354" s="98"/>
      <c r="J354" s="98"/>
      <c r="K354" s="124"/>
    </row>
    <row r="355" spans="1:11" s="5" customFormat="1" ht="20.25" customHeight="1" hidden="1">
      <c r="A355" s="41" t="s">
        <v>330</v>
      </c>
      <c r="B355" s="24" t="s">
        <v>331</v>
      </c>
      <c r="C355" s="102"/>
      <c r="D355" s="115"/>
      <c r="E355" s="116"/>
      <c r="F355" s="115"/>
      <c r="G355" s="137"/>
      <c r="H355" s="137"/>
      <c r="I355" s="98"/>
      <c r="J355" s="98"/>
      <c r="K355" s="124"/>
    </row>
    <row r="356" spans="1:11" s="5" customFormat="1" ht="12.75" hidden="1">
      <c r="A356" s="41" t="s">
        <v>603</v>
      </c>
      <c r="B356" s="24" t="s">
        <v>332</v>
      </c>
      <c r="C356" s="102"/>
      <c r="D356" s="115"/>
      <c r="E356" s="116"/>
      <c r="F356" s="115"/>
      <c r="G356" s="137"/>
      <c r="H356" s="137"/>
      <c r="I356" s="98"/>
      <c r="J356" s="98"/>
      <c r="K356" s="124"/>
    </row>
    <row r="357" spans="1:11" s="5" customFormat="1" ht="12.75" hidden="1">
      <c r="A357" s="41" t="s">
        <v>475</v>
      </c>
      <c r="B357" s="24" t="s">
        <v>476</v>
      </c>
      <c r="C357" s="102"/>
      <c r="D357" s="115"/>
      <c r="E357" s="116"/>
      <c r="F357" s="115"/>
      <c r="G357" s="137"/>
      <c r="H357" s="137"/>
      <c r="I357" s="98"/>
      <c r="J357" s="98"/>
      <c r="K357" s="124"/>
    </row>
    <row r="358" spans="1:11" s="5" customFormat="1" ht="12.75" hidden="1">
      <c r="A358" s="41" t="s">
        <v>604</v>
      </c>
      <c r="B358" s="58" t="s">
        <v>335</v>
      </c>
      <c r="C358" s="102"/>
      <c r="D358" s="115"/>
      <c r="E358" s="117"/>
      <c r="F358" s="115"/>
      <c r="G358" s="137"/>
      <c r="H358" s="137"/>
      <c r="I358" s="98"/>
      <c r="J358" s="98"/>
      <c r="K358" s="124"/>
    </row>
    <row r="359" spans="1:11" s="5" customFormat="1" ht="13.5" hidden="1" thickBot="1">
      <c r="A359" s="74" t="s">
        <v>477</v>
      </c>
      <c r="B359" s="75" t="s">
        <v>478</v>
      </c>
      <c r="C359" s="118"/>
      <c r="D359" s="119"/>
      <c r="E359" s="120"/>
      <c r="F359" s="119"/>
      <c r="G359" s="138"/>
      <c r="H359" s="138"/>
      <c r="I359" s="121"/>
      <c r="J359" s="121"/>
      <c r="K359" s="128"/>
    </row>
    <row r="360" spans="1:12" s="5" customFormat="1" ht="9.75" customHeight="1">
      <c r="A360" s="76"/>
      <c r="B360" s="77"/>
      <c r="C360" s="77"/>
      <c r="D360" s="78"/>
      <c r="E360" s="79"/>
      <c r="F360" s="80"/>
      <c r="G360" s="79"/>
      <c r="H360" s="79"/>
      <c r="I360" s="81"/>
      <c r="J360" s="81"/>
      <c r="K360" s="81"/>
      <c r="L360" s="40"/>
    </row>
    <row r="361" spans="1:11" s="5" customFormat="1" ht="18" customHeight="1">
      <c r="A361" s="150" t="s">
        <v>479</v>
      </c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</row>
    <row r="362" spans="1:11" s="5" customFormat="1" ht="19.5" customHeight="1">
      <c r="A362" s="151" t="s">
        <v>480</v>
      </c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</row>
    <row r="363" spans="1:11" s="5" customFormat="1" ht="25.5" customHeight="1">
      <c r="A363" s="148" t="s">
        <v>602</v>
      </c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</row>
    <row r="364" spans="1:11" s="5" customFormat="1" ht="15.75" customHeight="1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</row>
    <row r="365" spans="1:11" s="5" customFormat="1" ht="21" customHeight="1">
      <c r="A365" s="83" t="s">
        <v>481</v>
      </c>
      <c r="B365" s="84"/>
      <c r="C365" s="84"/>
      <c r="D365" s="85"/>
      <c r="E365" s="80" t="s">
        <v>482</v>
      </c>
      <c r="F365" s="79"/>
      <c r="G365" s="79"/>
      <c r="H365" s="81"/>
      <c r="I365" s="81"/>
      <c r="J365" s="81"/>
      <c r="K365" s="81"/>
    </row>
    <row r="366" spans="1:11" s="5" customFormat="1" ht="16.5" customHeight="1">
      <c r="A366" s="86"/>
      <c r="B366" s="87"/>
      <c r="C366" s="87"/>
      <c r="D366" s="79"/>
      <c r="E366" s="79"/>
      <c r="F366" s="80" t="s">
        <v>483</v>
      </c>
      <c r="G366" s="79"/>
      <c r="H366" s="79"/>
      <c r="I366" s="81"/>
      <c r="J366" s="81"/>
      <c r="K366" s="40"/>
    </row>
    <row r="367" ht="12.75">
      <c r="D367" s="81"/>
    </row>
    <row r="368" spans="4:9" ht="12.75">
      <c r="D368" s="81"/>
      <c r="I368" s="4" t="s">
        <v>670</v>
      </c>
    </row>
    <row r="369" ht="12.75" customHeight="1">
      <c r="D369" s="81"/>
    </row>
    <row r="370" ht="12.75" customHeight="1">
      <c r="D370" s="81"/>
    </row>
    <row r="371" ht="12.75">
      <c r="D371" s="81"/>
    </row>
    <row r="372" ht="12.75">
      <c r="D372" s="81"/>
    </row>
    <row r="373" ht="12.75">
      <c r="D373" s="81"/>
    </row>
    <row r="374" ht="12.75">
      <c r="D374" s="81"/>
    </row>
    <row r="375" ht="12.75">
      <c r="D375" s="81"/>
    </row>
    <row r="376" ht="12.75">
      <c r="D376" s="81"/>
    </row>
    <row r="377" ht="12.75">
      <c r="D377" s="81"/>
    </row>
    <row r="378" ht="12.75">
      <c r="D378" s="81"/>
    </row>
    <row r="379" ht="12.75">
      <c r="D379" s="81"/>
    </row>
    <row r="380" ht="12.75">
      <c r="D380" s="81"/>
    </row>
    <row r="381" ht="12.75">
      <c r="D381" s="81"/>
    </row>
    <row r="382" ht="12.75">
      <c r="D382" s="81"/>
    </row>
    <row r="383" ht="12.75">
      <c r="D383" s="81"/>
    </row>
    <row r="384" ht="12.75">
      <c r="D384" s="81"/>
    </row>
    <row r="385" ht="12.75">
      <c r="D385" s="81"/>
    </row>
    <row r="386" ht="12.75">
      <c r="D386" s="81"/>
    </row>
    <row r="387" ht="12.75">
      <c r="D387" s="81"/>
    </row>
    <row r="388" ht="12.75">
      <c r="D388" s="81"/>
    </row>
    <row r="389" ht="12.75">
      <c r="D389" s="81"/>
    </row>
    <row r="390" ht="12.75">
      <c r="D390" s="81"/>
    </row>
    <row r="391" ht="12.75">
      <c r="D391" s="81"/>
    </row>
    <row r="392" ht="12.75">
      <c r="D392" s="81"/>
    </row>
    <row r="393" ht="12.75">
      <c r="D393" s="81"/>
    </row>
    <row r="394" ht="12.75">
      <c r="D394" s="81"/>
    </row>
    <row r="395" ht="12.75">
      <c r="D395" s="81"/>
    </row>
    <row r="396" ht="12.75">
      <c r="D396" s="81"/>
    </row>
    <row r="397" ht="12.75">
      <c r="D397" s="81"/>
    </row>
    <row r="398" ht="12.75">
      <c r="D398" s="81"/>
    </row>
    <row r="399" ht="12.75">
      <c r="D399" s="81"/>
    </row>
    <row r="400" ht="12.75">
      <c r="D400" s="81"/>
    </row>
    <row r="401" ht="12.75">
      <c r="D401" s="81"/>
    </row>
    <row r="402" ht="12.75">
      <c r="D402" s="81"/>
    </row>
    <row r="403" ht="12.75">
      <c r="D403" s="81"/>
    </row>
    <row r="404" ht="12.75">
      <c r="D404" s="81"/>
    </row>
    <row r="405" ht="12.75">
      <c r="D405" s="81"/>
    </row>
    <row r="406" ht="12.75">
      <c r="D406" s="81"/>
    </row>
    <row r="407" ht="12.75">
      <c r="D407" s="81"/>
    </row>
    <row r="408" ht="12.75">
      <c r="D408" s="81"/>
    </row>
    <row r="409" ht="12.75">
      <c r="D409" s="81"/>
    </row>
    <row r="410" ht="12.75">
      <c r="D410" s="81"/>
    </row>
    <row r="411" ht="12.75">
      <c r="D411" s="81"/>
    </row>
    <row r="412" ht="12.75">
      <c r="D412" s="81"/>
    </row>
    <row r="413" ht="12.75">
      <c r="D413" s="81"/>
    </row>
    <row r="414" ht="12.75">
      <c r="D414" s="81"/>
    </row>
    <row r="415" ht="12.75">
      <c r="D415" s="81"/>
    </row>
    <row r="416" ht="12.75">
      <c r="D416" s="81"/>
    </row>
    <row r="417" ht="12.75">
      <c r="D417" s="81"/>
    </row>
    <row r="418" ht="12.75">
      <c r="D418" s="81"/>
    </row>
    <row r="419" ht="12.75">
      <c r="D419" s="81"/>
    </row>
    <row r="420" ht="12.75">
      <c r="D420" s="81"/>
    </row>
    <row r="421" ht="12.75">
      <c r="D421" s="81"/>
    </row>
    <row r="422" ht="12.75">
      <c r="D422" s="81"/>
    </row>
    <row r="423" ht="12.75">
      <c r="D423" s="81"/>
    </row>
    <row r="424" ht="12.75">
      <c r="D424" s="81"/>
    </row>
    <row r="425" ht="12.75">
      <c r="D425" s="81"/>
    </row>
    <row r="426" ht="12.75">
      <c r="D426" s="81"/>
    </row>
    <row r="427" ht="12.75">
      <c r="D427" s="81"/>
    </row>
    <row r="428" ht="12.75">
      <c r="D428" s="81"/>
    </row>
    <row r="429" ht="12.75">
      <c r="D429" s="81"/>
    </row>
    <row r="430" ht="12.75">
      <c r="D430" s="81"/>
    </row>
    <row r="431" ht="12.75">
      <c r="D431" s="81"/>
    </row>
    <row r="432" ht="12.75">
      <c r="D432" s="81"/>
    </row>
    <row r="433" ht="12.75">
      <c r="D433" s="81"/>
    </row>
    <row r="434" ht="12.75">
      <c r="D434" s="81"/>
    </row>
    <row r="435" ht="12.75">
      <c r="D435" s="81"/>
    </row>
    <row r="436" ht="12.75">
      <c r="D436" s="81"/>
    </row>
    <row r="437" ht="12.75">
      <c r="D437" s="81"/>
    </row>
    <row r="438" ht="12.75">
      <c r="D438" s="81"/>
    </row>
    <row r="439" ht="12.75">
      <c r="D439" s="81"/>
    </row>
    <row r="440" ht="12.75">
      <c r="D440" s="81"/>
    </row>
    <row r="441" ht="12.75">
      <c r="D441" s="81"/>
    </row>
    <row r="442" ht="12.75">
      <c r="D442" s="81"/>
    </row>
    <row r="443" ht="12.75">
      <c r="D443" s="81"/>
    </row>
    <row r="444" ht="12.75">
      <c r="D444" s="81"/>
    </row>
    <row r="445" ht="12.75">
      <c r="D445" s="81"/>
    </row>
    <row r="446" ht="12.75">
      <c r="D446" s="81"/>
    </row>
    <row r="447" ht="12.75">
      <c r="D447" s="81"/>
    </row>
    <row r="448" ht="12.75">
      <c r="D448" s="81"/>
    </row>
    <row r="449" ht="12.75">
      <c r="D449" s="81"/>
    </row>
    <row r="450" ht="12.75">
      <c r="D450" s="81"/>
    </row>
    <row r="451" ht="12.75">
      <c r="D451" s="81"/>
    </row>
    <row r="452" ht="12.75">
      <c r="D452" s="81"/>
    </row>
    <row r="453" ht="12.75">
      <c r="D453" s="81"/>
    </row>
    <row r="454" ht="12.75">
      <c r="D454" s="81"/>
    </row>
    <row r="455" ht="12.75">
      <c r="D455" s="81"/>
    </row>
    <row r="456" ht="12.75">
      <c r="D456" s="81"/>
    </row>
    <row r="457" ht="12.75">
      <c r="D457" s="81"/>
    </row>
    <row r="458" ht="12.75">
      <c r="D458" s="81"/>
    </row>
    <row r="459" ht="12.75">
      <c r="D459" s="81"/>
    </row>
    <row r="460" ht="12.75">
      <c r="D460" s="81"/>
    </row>
    <row r="461" ht="12.75">
      <c r="D461" s="81"/>
    </row>
    <row r="462" ht="12.75">
      <c r="D462" s="81"/>
    </row>
    <row r="463" ht="12.75">
      <c r="D463" s="81"/>
    </row>
    <row r="464" ht="12.75">
      <c r="D464" s="81"/>
    </row>
    <row r="465" ht="12.75">
      <c r="D465" s="81"/>
    </row>
    <row r="466" ht="12.75">
      <c r="D466" s="81"/>
    </row>
    <row r="467" ht="12.75">
      <c r="D467" s="81"/>
    </row>
    <row r="468" ht="12.75">
      <c r="D468" s="81"/>
    </row>
    <row r="469" ht="12.75">
      <c r="D469" s="81"/>
    </row>
    <row r="470" ht="12.75">
      <c r="D470" s="81"/>
    </row>
    <row r="471" ht="12.75">
      <c r="D471" s="81"/>
    </row>
    <row r="472" ht="12.75">
      <c r="D472" s="81"/>
    </row>
    <row r="473" ht="12.75">
      <c r="D473" s="81"/>
    </row>
    <row r="474" ht="12.75">
      <c r="D474" s="81"/>
    </row>
    <row r="475" ht="12.75">
      <c r="D475" s="81"/>
    </row>
    <row r="476" ht="12.75">
      <c r="D476" s="81"/>
    </row>
    <row r="477" ht="12.75">
      <c r="D477" s="81"/>
    </row>
    <row r="478" ht="12.75">
      <c r="D478" s="81"/>
    </row>
    <row r="479" ht="12.75">
      <c r="D479" s="81"/>
    </row>
    <row r="480" ht="12.75">
      <c r="D480" s="81"/>
    </row>
    <row r="481" ht="12.75">
      <c r="D481" s="81"/>
    </row>
    <row r="482" ht="12.75">
      <c r="D482" s="81"/>
    </row>
    <row r="483" ht="12.75">
      <c r="D483" s="81"/>
    </row>
    <row r="484" ht="12.75">
      <c r="D484" s="81"/>
    </row>
    <row r="485" ht="12.75">
      <c r="D485" s="81"/>
    </row>
    <row r="486" ht="12.75">
      <c r="D486" s="81"/>
    </row>
    <row r="487" ht="12.75">
      <c r="D487" s="81"/>
    </row>
    <row r="488" ht="12.75">
      <c r="D488" s="81"/>
    </row>
    <row r="489" ht="12.75">
      <c r="D489" s="81"/>
    </row>
    <row r="490" ht="12.75">
      <c r="D490" s="81"/>
    </row>
    <row r="491" ht="12.75">
      <c r="D491" s="81"/>
    </row>
    <row r="492" ht="12.75">
      <c r="D492" s="81"/>
    </row>
    <row r="493" ht="12.75">
      <c r="D493" s="81"/>
    </row>
    <row r="494" ht="12.75">
      <c r="D494" s="81"/>
    </row>
    <row r="495" ht="12.75">
      <c r="D495" s="81"/>
    </row>
    <row r="496" ht="12.75">
      <c r="D496" s="81"/>
    </row>
    <row r="497" ht="12.75">
      <c r="D497" s="81"/>
    </row>
    <row r="498" ht="12.75">
      <c r="D498" s="81"/>
    </row>
    <row r="499" ht="12.75">
      <c r="D499" s="81"/>
    </row>
    <row r="500" ht="12.75">
      <c r="D500" s="81"/>
    </row>
    <row r="501" ht="12.75">
      <c r="D501" s="81"/>
    </row>
    <row r="502" ht="12.75">
      <c r="D502" s="81"/>
    </row>
    <row r="503" ht="12.75">
      <c r="D503" s="81"/>
    </row>
    <row r="504" ht="12.75">
      <c r="D504" s="81"/>
    </row>
    <row r="505" ht="12.75">
      <c r="D505" s="81"/>
    </row>
    <row r="506" ht="12.75">
      <c r="D506" s="81"/>
    </row>
    <row r="507" ht="12.75">
      <c r="D507" s="81"/>
    </row>
    <row r="508" ht="12.75">
      <c r="D508" s="81"/>
    </row>
    <row r="509" ht="12.75">
      <c r="D509" s="81"/>
    </row>
    <row r="510" ht="12.75">
      <c r="D510" s="81"/>
    </row>
    <row r="511" ht="12.75">
      <c r="D511" s="81"/>
    </row>
    <row r="512" ht="12.75">
      <c r="D512" s="81"/>
    </row>
    <row r="513" ht="12.75">
      <c r="D513" s="81"/>
    </row>
    <row r="514" ht="12.75">
      <c r="D514" s="81"/>
    </row>
    <row r="515" ht="12.75">
      <c r="D515" s="81"/>
    </row>
    <row r="516" ht="12.75">
      <c r="D516" s="81"/>
    </row>
    <row r="517" ht="12.75">
      <c r="D517" s="81"/>
    </row>
    <row r="518" ht="12.75">
      <c r="D518" s="81"/>
    </row>
    <row r="519" ht="12.75">
      <c r="D519" s="81"/>
    </row>
    <row r="520" ht="12.75">
      <c r="D520" s="81"/>
    </row>
    <row r="521" ht="12.75">
      <c r="D521" s="81"/>
    </row>
    <row r="522" ht="12.75">
      <c r="D522" s="81"/>
    </row>
    <row r="523" ht="12.75">
      <c r="D523" s="81"/>
    </row>
    <row r="524" ht="12.75">
      <c r="D524" s="81"/>
    </row>
    <row r="525" ht="12.75">
      <c r="D525" s="81"/>
    </row>
    <row r="526" ht="12.75">
      <c r="D526" s="81"/>
    </row>
    <row r="527" ht="12.75">
      <c r="D527" s="81"/>
    </row>
    <row r="528" ht="12.75">
      <c r="D528" s="81"/>
    </row>
    <row r="529" ht="12.75">
      <c r="D529" s="81"/>
    </row>
    <row r="530" ht="12.75">
      <c r="D530" s="81"/>
    </row>
    <row r="531" ht="12.75">
      <c r="D531" s="81"/>
    </row>
    <row r="532" ht="12.75">
      <c r="D532" s="81"/>
    </row>
    <row r="533" ht="12.75">
      <c r="D533" s="81"/>
    </row>
    <row r="534" ht="12.75">
      <c r="D534" s="81"/>
    </row>
    <row r="535" ht="12.75">
      <c r="D535" s="81"/>
    </row>
    <row r="536" ht="12.75">
      <c r="D536" s="81"/>
    </row>
    <row r="537" ht="12.75">
      <c r="D537" s="81"/>
    </row>
    <row r="538" ht="12.75">
      <c r="D538" s="81"/>
    </row>
    <row r="539" ht="12.75">
      <c r="D539" s="81"/>
    </row>
    <row r="540" ht="12.75">
      <c r="D540" s="81"/>
    </row>
    <row r="541" ht="12.75">
      <c r="D541" s="81"/>
    </row>
    <row r="542" ht="12.75">
      <c r="D542" s="81"/>
    </row>
    <row r="543" ht="12.75">
      <c r="D543" s="81"/>
    </row>
    <row r="544" ht="12.75">
      <c r="D544" s="81"/>
    </row>
    <row r="545" ht="12.75">
      <c r="D545" s="81"/>
    </row>
    <row r="546" ht="12.75">
      <c r="D546" s="81"/>
    </row>
    <row r="547" ht="12.75">
      <c r="D547" s="81"/>
    </row>
    <row r="548" ht="12.75">
      <c r="D548" s="81"/>
    </row>
    <row r="549" ht="12.75">
      <c r="D549" s="81"/>
    </row>
    <row r="550" ht="12.75">
      <c r="D550" s="81"/>
    </row>
    <row r="551" ht="12.75">
      <c r="D551" s="81"/>
    </row>
    <row r="552" ht="12.75">
      <c r="D552" s="81"/>
    </row>
    <row r="553" ht="12.75">
      <c r="D553" s="81"/>
    </row>
    <row r="554" ht="12.75">
      <c r="D554" s="81"/>
    </row>
    <row r="555" ht="12.75">
      <c r="D555" s="81"/>
    </row>
    <row r="556" ht="12.75">
      <c r="D556" s="81"/>
    </row>
    <row r="557" ht="12.75">
      <c r="D557" s="81"/>
    </row>
    <row r="558" ht="12.75">
      <c r="D558" s="81"/>
    </row>
    <row r="559" ht="12.75">
      <c r="D559" s="81"/>
    </row>
    <row r="560" ht="12.75">
      <c r="D560" s="81"/>
    </row>
    <row r="561" ht="12.75">
      <c r="D561" s="81"/>
    </row>
    <row r="562" ht="12.75">
      <c r="D562" s="81"/>
    </row>
    <row r="563" ht="12.75">
      <c r="D563" s="81"/>
    </row>
    <row r="564" ht="12.75">
      <c r="D564" s="81"/>
    </row>
    <row r="565" ht="12.75">
      <c r="D565" s="81"/>
    </row>
    <row r="566" ht="12.75">
      <c r="D566" s="81"/>
    </row>
    <row r="567" ht="12.75">
      <c r="D567" s="81"/>
    </row>
    <row r="568" ht="12.75">
      <c r="D568" s="81"/>
    </row>
    <row r="569" ht="12.75">
      <c r="D569" s="81"/>
    </row>
    <row r="570" ht="12.75">
      <c r="D570" s="81"/>
    </row>
    <row r="571" ht="12.75">
      <c r="D571" s="81"/>
    </row>
    <row r="572" ht="12.75">
      <c r="D572" s="81"/>
    </row>
    <row r="573" ht="12.75">
      <c r="D573" s="81"/>
    </row>
    <row r="574" ht="12.75">
      <c r="D574" s="81"/>
    </row>
    <row r="575" ht="12.75">
      <c r="D575" s="81"/>
    </row>
    <row r="576" ht="12.75">
      <c r="D576" s="81"/>
    </row>
    <row r="577" ht="12.75">
      <c r="D577" s="81"/>
    </row>
    <row r="578" ht="12.75">
      <c r="D578" s="81"/>
    </row>
    <row r="579" ht="12.75">
      <c r="D579" s="81"/>
    </row>
    <row r="580" ht="12.75">
      <c r="D580" s="81"/>
    </row>
    <row r="581" ht="12.75">
      <c r="D581" s="81"/>
    </row>
    <row r="582" ht="12.75">
      <c r="D582" s="81"/>
    </row>
    <row r="583" ht="12.75">
      <c r="D583" s="81"/>
    </row>
    <row r="584" ht="12.75">
      <c r="D584" s="81"/>
    </row>
    <row r="585" ht="12.75">
      <c r="D585" s="81"/>
    </row>
    <row r="586" ht="12.75">
      <c r="D586" s="81"/>
    </row>
    <row r="587" ht="12.75">
      <c r="D587" s="81"/>
    </row>
    <row r="588" ht="12.75">
      <c r="D588" s="81"/>
    </row>
    <row r="589" ht="12.75">
      <c r="D589" s="81"/>
    </row>
    <row r="590" ht="12.75">
      <c r="D590" s="81"/>
    </row>
    <row r="591" ht="12.75">
      <c r="D591" s="81"/>
    </row>
    <row r="592" ht="12.75">
      <c r="D592" s="81"/>
    </row>
    <row r="593" ht="12.75">
      <c r="D593" s="81"/>
    </row>
    <row r="594" ht="12.75">
      <c r="D594" s="81"/>
    </row>
    <row r="595" ht="12.75">
      <c r="D595" s="81"/>
    </row>
    <row r="596" ht="12.75">
      <c r="D596" s="81"/>
    </row>
    <row r="597" ht="12.75">
      <c r="D597" s="81"/>
    </row>
    <row r="598" ht="12.75">
      <c r="D598" s="81"/>
    </row>
    <row r="599" ht="12.75">
      <c r="D599" s="81"/>
    </row>
    <row r="600" ht="12.75">
      <c r="D600" s="81"/>
    </row>
    <row r="601" ht="12.75">
      <c r="D601" s="81"/>
    </row>
    <row r="602" ht="12.75">
      <c r="D602" s="81"/>
    </row>
    <row r="603" ht="12.75">
      <c r="D603" s="81"/>
    </row>
    <row r="604" ht="12.75">
      <c r="D604" s="81"/>
    </row>
    <row r="605" ht="12.75">
      <c r="D605" s="81"/>
    </row>
    <row r="606" ht="12.75">
      <c r="D606" s="81"/>
    </row>
    <row r="607" ht="12.75">
      <c r="D607" s="81"/>
    </row>
    <row r="608" ht="12.75">
      <c r="D608" s="81"/>
    </row>
    <row r="609" ht="12.75">
      <c r="D609" s="81"/>
    </row>
    <row r="610" ht="12.75">
      <c r="D610" s="81"/>
    </row>
    <row r="611" ht="12.75">
      <c r="D611" s="81"/>
    </row>
    <row r="612" ht="12.75">
      <c r="D612" s="81"/>
    </row>
    <row r="613" ht="12.75">
      <c r="D613" s="81"/>
    </row>
    <row r="614" ht="12.75">
      <c r="D614" s="81"/>
    </row>
    <row r="615" ht="12.75">
      <c r="D615" s="81"/>
    </row>
    <row r="616" ht="12.75">
      <c r="D616" s="81"/>
    </row>
    <row r="617" ht="12.75">
      <c r="D617" s="81"/>
    </row>
    <row r="618" ht="12.75">
      <c r="D618" s="81"/>
    </row>
    <row r="619" ht="12.75">
      <c r="D619" s="81"/>
    </row>
    <row r="620" ht="12.75">
      <c r="D620" s="81"/>
    </row>
    <row r="621" ht="12.75">
      <c r="D621" s="81"/>
    </row>
    <row r="622" ht="12.75">
      <c r="D622" s="81"/>
    </row>
    <row r="623" ht="12.75">
      <c r="D623" s="81"/>
    </row>
    <row r="624" ht="12.75">
      <c r="D624" s="81"/>
    </row>
    <row r="625" ht="12.75">
      <c r="D625" s="81"/>
    </row>
    <row r="626" ht="12.75">
      <c r="D626" s="81"/>
    </row>
    <row r="627" ht="12.75">
      <c r="D627" s="81"/>
    </row>
    <row r="628" ht="12.75">
      <c r="D628" s="81"/>
    </row>
    <row r="629" ht="12.75">
      <c r="D629" s="81"/>
    </row>
    <row r="630" ht="12.75">
      <c r="D630" s="81"/>
    </row>
    <row r="631" ht="12.75">
      <c r="D631" s="81"/>
    </row>
    <row r="632" ht="12.75">
      <c r="D632" s="81"/>
    </row>
    <row r="633" ht="12.75">
      <c r="D633" s="81"/>
    </row>
    <row r="634" ht="12.75">
      <c r="D634" s="81"/>
    </row>
    <row r="635" ht="12.75">
      <c r="D635" s="81"/>
    </row>
    <row r="636" ht="12.75">
      <c r="D636" s="81"/>
    </row>
    <row r="637" ht="12.75">
      <c r="D637" s="81"/>
    </row>
    <row r="638" ht="12.75">
      <c r="D638" s="81"/>
    </row>
    <row r="639" ht="12.75">
      <c r="D639" s="81"/>
    </row>
    <row r="640" ht="12.75">
      <c r="D640" s="81"/>
    </row>
    <row r="641" ht="12.75">
      <c r="D641" s="81"/>
    </row>
    <row r="642" ht="12.75">
      <c r="D642" s="81"/>
    </row>
    <row r="643" ht="12.75">
      <c r="D643" s="81"/>
    </row>
    <row r="644" ht="12.75">
      <c r="D644" s="81"/>
    </row>
    <row r="645" ht="12.75">
      <c r="D645" s="81"/>
    </row>
    <row r="646" ht="12.75">
      <c r="D646" s="81"/>
    </row>
    <row r="647" ht="12.75">
      <c r="D647" s="81"/>
    </row>
    <row r="648" ht="12.75">
      <c r="D648" s="81"/>
    </row>
    <row r="649" ht="12.75">
      <c r="D649" s="81"/>
    </row>
    <row r="650" ht="12.75">
      <c r="D650" s="81"/>
    </row>
    <row r="651" ht="12.75">
      <c r="D651" s="81"/>
    </row>
    <row r="652" ht="12.75">
      <c r="D652" s="81"/>
    </row>
    <row r="653" ht="12.75">
      <c r="D653" s="81"/>
    </row>
    <row r="654" ht="12.75">
      <c r="D654" s="81"/>
    </row>
    <row r="655" ht="12.75">
      <c r="D655" s="81"/>
    </row>
    <row r="656" ht="12.75">
      <c r="D656" s="81"/>
    </row>
    <row r="657" ht="12.75">
      <c r="D657" s="81"/>
    </row>
    <row r="658" ht="12.75">
      <c r="D658" s="81"/>
    </row>
    <row r="659" ht="12.75">
      <c r="D659" s="81"/>
    </row>
    <row r="660" ht="12.75">
      <c r="D660" s="81"/>
    </row>
    <row r="661" ht="12.75">
      <c r="D661" s="81"/>
    </row>
    <row r="662" ht="12.75">
      <c r="D662" s="81"/>
    </row>
    <row r="663" ht="12.75">
      <c r="D663" s="81"/>
    </row>
    <row r="664" ht="12.75">
      <c r="D664" s="81"/>
    </row>
    <row r="665" ht="12.75">
      <c r="D665" s="81"/>
    </row>
    <row r="666" ht="12.75">
      <c r="D666" s="81"/>
    </row>
    <row r="667" ht="12.75">
      <c r="D667" s="81"/>
    </row>
    <row r="668" ht="12.75">
      <c r="D668" s="81"/>
    </row>
    <row r="669" ht="12.75">
      <c r="D669" s="81"/>
    </row>
    <row r="670" ht="12.75">
      <c r="D670" s="81"/>
    </row>
    <row r="671" ht="12.75">
      <c r="D671" s="81"/>
    </row>
    <row r="672" ht="12.75">
      <c r="D672" s="81"/>
    </row>
    <row r="673" ht="12.75">
      <c r="D673" s="81"/>
    </row>
    <row r="674" ht="12.75">
      <c r="D674" s="81"/>
    </row>
    <row r="675" ht="12.75">
      <c r="D675" s="81"/>
    </row>
    <row r="676" ht="12.75">
      <c r="D676" s="81"/>
    </row>
    <row r="677" ht="12.75">
      <c r="D677" s="81"/>
    </row>
    <row r="678" ht="12.75">
      <c r="D678" s="81"/>
    </row>
    <row r="679" ht="12.75">
      <c r="D679" s="81"/>
    </row>
    <row r="680" ht="12.75">
      <c r="D680" s="81"/>
    </row>
    <row r="681" ht="12.75">
      <c r="D681" s="81"/>
    </row>
    <row r="682" ht="12.75">
      <c r="D682" s="81"/>
    </row>
    <row r="683" ht="12.75">
      <c r="D683" s="81"/>
    </row>
    <row r="684" ht="12.75">
      <c r="D684" s="81"/>
    </row>
    <row r="685" ht="12.75">
      <c r="D685" s="81"/>
    </row>
    <row r="686" ht="12.75">
      <c r="D686" s="81"/>
    </row>
    <row r="687" ht="12.75">
      <c r="D687" s="81"/>
    </row>
    <row r="688" ht="12.75">
      <c r="D688" s="81"/>
    </row>
    <row r="689" ht="12.75">
      <c r="D689" s="81"/>
    </row>
    <row r="690" ht="12.75">
      <c r="D690" s="81"/>
    </row>
    <row r="691" ht="12.75">
      <c r="D691" s="81"/>
    </row>
    <row r="692" ht="12.75">
      <c r="D692" s="81"/>
    </row>
    <row r="693" ht="12.75">
      <c r="D693" s="81"/>
    </row>
    <row r="694" ht="12.75">
      <c r="D694" s="81"/>
    </row>
    <row r="695" ht="12.75">
      <c r="D695" s="81"/>
    </row>
    <row r="696" ht="12.75">
      <c r="D696" s="81"/>
    </row>
    <row r="697" ht="12.75">
      <c r="D697" s="81"/>
    </row>
    <row r="698" ht="12.75">
      <c r="D698" s="81"/>
    </row>
    <row r="699" ht="12.75">
      <c r="D699" s="81"/>
    </row>
    <row r="700" ht="12.75">
      <c r="D700" s="81"/>
    </row>
    <row r="701" ht="12.75">
      <c r="D701" s="81"/>
    </row>
    <row r="702" ht="12.75">
      <c r="D702" s="81"/>
    </row>
    <row r="703" ht="12.75">
      <c r="D703" s="81"/>
    </row>
    <row r="704" ht="12.75">
      <c r="D704" s="81"/>
    </row>
    <row r="705" ht="12.75">
      <c r="D705" s="81"/>
    </row>
    <row r="706" ht="12.75">
      <c r="D706" s="81"/>
    </row>
    <row r="707" ht="12.75">
      <c r="D707" s="81"/>
    </row>
    <row r="708" ht="12.75">
      <c r="D708" s="81"/>
    </row>
    <row r="709" ht="12.75">
      <c r="D709" s="81"/>
    </row>
    <row r="710" ht="12.75">
      <c r="D710" s="81"/>
    </row>
    <row r="711" ht="12.75">
      <c r="D711" s="81"/>
    </row>
    <row r="712" ht="12.75">
      <c r="D712" s="81"/>
    </row>
    <row r="713" ht="12.75">
      <c r="D713" s="81"/>
    </row>
    <row r="714" ht="12.75">
      <c r="D714" s="81"/>
    </row>
    <row r="715" ht="12.75">
      <c r="D715" s="81"/>
    </row>
    <row r="716" ht="12.75">
      <c r="D716" s="81"/>
    </row>
    <row r="717" ht="12.75">
      <c r="D717" s="81"/>
    </row>
    <row r="718" ht="12.75">
      <c r="D718" s="81"/>
    </row>
    <row r="719" ht="12.75">
      <c r="D719" s="81"/>
    </row>
    <row r="720" ht="12.75">
      <c r="D720" s="81"/>
    </row>
    <row r="721" ht="12.75">
      <c r="D721" s="81"/>
    </row>
    <row r="722" ht="12.75">
      <c r="D722" s="81"/>
    </row>
    <row r="723" ht="12.75">
      <c r="D723" s="81"/>
    </row>
    <row r="724" ht="12.75">
      <c r="D724" s="81"/>
    </row>
    <row r="725" ht="12.75">
      <c r="D725" s="81"/>
    </row>
    <row r="726" ht="12.75">
      <c r="D726" s="81"/>
    </row>
    <row r="727" ht="12.75">
      <c r="D727" s="81"/>
    </row>
    <row r="728" ht="12.75">
      <c r="D728" s="81"/>
    </row>
    <row r="729" ht="12.75">
      <c r="D729" s="81"/>
    </row>
    <row r="730" ht="12.75">
      <c r="D730" s="81"/>
    </row>
    <row r="731" ht="12.75">
      <c r="D731" s="81"/>
    </row>
    <row r="732" ht="12.75">
      <c r="D732" s="81"/>
    </row>
    <row r="733" ht="12.75">
      <c r="D733" s="81"/>
    </row>
    <row r="734" ht="12.75">
      <c r="D734" s="81"/>
    </row>
    <row r="735" ht="12.75">
      <c r="D735" s="81"/>
    </row>
    <row r="736" ht="12.75">
      <c r="D736" s="81"/>
    </row>
    <row r="737" ht="12.75">
      <c r="D737" s="81"/>
    </row>
    <row r="738" ht="12.75">
      <c r="D738" s="81"/>
    </row>
    <row r="739" ht="12.75">
      <c r="D739" s="81"/>
    </row>
    <row r="740" ht="12.75">
      <c r="D740" s="81"/>
    </row>
    <row r="741" ht="12.75">
      <c r="D741" s="81"/>
    </row>
    <row r="742" ht="12.75">
      <c r="D742" s="81"/>
    </row>
    <row r="743" ht="12.75">
      <c r="D743" s="81"/>
    </row>
    <row r="744" ht="12.75">
      <c r="D744" s="81"/>
    </row>
    <row r="745" ht="12.75">
      <c r="D745" s="81"/>
    </row>
    <row r="746" ht="12.75">
      <c r="D746" s="81"/>
    </row>
    <row r="747" ht="12.75">
      <c r="D747" s="81"/>
    </row>
    <row r="748" ht="12.75">
      <c r="D748" s="81"/>
    </row>
    <row r="749" ht="12.75">
      <c r="D749" s="81"/>
    </row>
    <row r="750" ht="12.75">
      <c r="D750" s="81"/>
    </row>
    <row r="751" ht="12.75">
      <c r="D751" s="81"/>
    </row>
    <row r="752" ht="12.75">
      <c r="D752" s="81"/>
    </row>
    <row r="753" ht="12.75">
      <c r="D753" s="81"/>
    </row>
    <row r="754" ht="12.75">
      <c r="D754" s="81"/>
    </row>
    <row r="755" ht="12.75">
      <c r="D755" s="81"/>
    </row>
    <row r="756" ht="12.75">
      <c r="D756" s="81"/>
    </row>
    <row r="757" ht="12.75">
      <c r="D757" s="81"/>
    </row>
    <row r="758" ht="12.75">
      <c r="D758" s="81"/>
    </row>
    <row r="759" ht="12.75">
      <c r="D759" s="81"/>
    </row>
    <row r="760" ht="12.75">
      <c r="D760" s="81"/>
    </row>
    <row r="761" ht="12.75">
      <c r="D761" s="81"/>
    </row>
    <row r="762" ht="12.75">
      <c r="D762" s="81"/>
    </row>
    <row r="763" ht="12.75">
      <c r="D763" s="81"/>
    </row>
    <row r="764" ht="12.75">
      <c r="D764" s="81"/>
    </row>
    <row r="765" ht="12.75">
      <c r="D765" s="81"/>
    </row>
    <row r="766" ht="12.75">
      <c r="D766" s="81"/>
    </row>
    <row r="767" ht="12.75">
      <c r="D767" s="81"/>
    </row>
    <row r="768" ht="12.75">
      <c r="D768" s="81"/>
    </row>
    <row r="769" ht="12.75">
      <c r="D769" s="81"/>
    </row>
    <row r="770" ht="12.75">
      <c r="D770" s="81"/>
    </row>
    <row r="771" ht="12.75">
      <c r="D771" s="81"/>
    </row>
    <row r="772" ht="12.75">
      <c r="D772" s="81"/>
    </row>
    <row r="773" ht="12.75">
      <c r="D773" s="81"/>
    </row>
    <row r="774" ht="12.75">
      <c r="D774" s="81"/>
    </row>
    <row r="775" ht="12.75">
      <c r="D775" s="81"/>
    </row>
    <row r="776" ht="12.75">
      <c r="D776" s="81"/>
    </row>
    <row r="777" ht="12.75">
      <c r="D777" s="81"/>
    </row>
    <row r="778" ht="12.75">
      <c r="D778" s="81"/>
    </row>
    <row r="779" ht="12.75">
      <c r="D779" s="81"/>
    </row>
    <row r="780" ht="12.75">
      <c r="D780" s="81"/>
    </row>
    <row r="781" ht="12.75">
      <c r="D781" s="81"/>
    </row>
    <row r="782" ht="12.75">
      <c r="D782" s="81"/>
    </row>
    <row r="783" ht="12.75">
      <c r="D783" s="81"/>
    </row>
    <row r="784" ht="12.75">
      <c r="D784" s="81"/>
    </row>
    <row r="785" ht="12.75">
      <c r="D785" s="81"/>
    </row>
    <row r="786" ht="12.75">
      <c r="D786" s="81"/>
    </row>
    <row r="787" ht="12.75">
      <c r="D787" s="81"/>
    </row>
    <row r="788" ht="12.75">
      <c r="D788" s="81"/>
    </row>
    <row r="789" ht="12.75">
      <c r="D789" s="81"/>
    </row>
    <row r="790" ht="12.75">
      <c r="D790" s="81"/>
    </row>
    <row r="791" ht="12.75">
      <c r="D791" s="81"/>
    </row>
    <row r="792" ht="12.75">
      <c r="D792" s="81"/>
    </row>
    <row r="793" ht="12.75">
      <c r="D793" s="81"/>
    </row>
    <row r="794" ht="12.75">
      <c r="D794" s="81"/>
    </row>
    <row r="795" ht="12.75">
      <c r="D795" s="81"/>
    </row>
    <row r="796" ht="12.75">
      <c r="D796" s="81"/>
    </row>
    <row r="797" ht="12.75">
      <c r="D797" s="81"/>
    </row>
    <row r="798" ht="12.75">
      <c r="D798" s="81"/>
    </row>
    <row r="799" ht="12.75">
      <c r="D799" s="81"/>
    </row>
    <row r="800" ht="12.75">
      <c r="D800" s="81"/>
    </row>
    <row r="801" ht="12.75">
      <c r="D801" s="81"/>
    </row>
    <row r="802" ht="12.75">
      <c r="D802" s="81"/>
    </row>
    <row r="803" ht="12.75">
      <c r="D803" s="81"/>
    </row>
    <row r="804" ht="12.75">
      <c r="D804" s="81"/>
    </row>
    <row r="805" ht="12.75">
      <c r="D805" s="81"/>
    </row>
    <row r="806" ht="12.75">
      <c r="D806" s="81"/>
    </row>
    <row r="807" ht="12.75">
      <c r="D807" s="81"/>
    </row>
    <row r="808" ht="12.75">
      <c r="D808" s="81"/>
    </row>
    <row r="809" ht="12.75">
      <c r="D809" s="81"/>
    </row>
    <row r="810" ht="12.75">
      <c r="D810" s="81"/>
    </row>
    <row r="811" ht="12.75">
      <c r="D811" s="81"/>
    </row>
    <row r="812" ht="12.75">
      <c r="D812" s="81"/>
    </row>
    <row r="813" ht="12.75">
      <c r="D813" s="81"/>
    </row>
    <row r="814" ht="12.75">
      <c r="D814" s="81"/>
    </row>
    <row r="815" ht="12.75">
      <c r="D815" s="81"/>
    </row>
    <row r="816" ht="12.75">
      <c r="D816" s="81"/>
    </row>
    <row r="817" ht="12.75">
      <c r="D817" s="81"/>
    </row>
    <row r="818" ht="12.75">
      <c r="D818" s="81"/>
    </row>
    <row r="819" ht="12.75">
      <c r="D819" s="81"/>
    </row>
    <row r="820" ht="12.75">
      <c r="D820" s="81"/>
    </row>
    <row r="821" ht="12.75">
      <c r="D821" s="81"/>
    </row>
    <row r="822" ht="12.75">
      <c r="D822" s="81"/>
    </row>
    <row r="823" ht="12.75">
      <c r="D823" s="81"/>
    </row>
    <row r="824" ht="12.75">
      <c r="D824" s="81"/>
    </row>
    <row r="825" ht="12.75">
      <c r="D825" s="81"/>
    </row>
    <row r="826" ht="12.75">
      <c r="D826" s="81"/>
    </row>
    <row r="827" ht="12.75">
      <c r="D827" s="81"/>
    </row>
    <row r="828" ht="12.75">
      <c r="D828" s="81"/>
    </row>
    <row r="829" ht="12.75">
      <c r="D829" s="81"/>
    </row>
    <row r="830" ht="12.75">
      <c r="D830" s="81"/>
    </row>
    <row r="831" ht="12.75">
      <c r="D831" s="81"/>
    </row>
    <row r="832" ht="12.75">
      <c r="D832" s="81"/>
    </row>
    <row r="833" ht="12.75">
      <c r="D833" s="81"/>
    </row>
    <row r="834" ht="12.75">
      <c r="D834" s="81"/>
    </row>
    <row r="835" ht="12.75">
      <c r="D835" s="81"/>
    </row>
    <row r="836" ht="12.75">
      <c r="D836" s="81"/>
    </row>
    <row r="837" ht="12.75">
      <c r="D837" s="81"/>
    </row>
    <row r="838" ht="12.75">
      <c r="D838" s="81"/>
    </row>
    <row r="839" ht="12.75">
      <c r="D839" s="81"/>
    </row>
    <row r="840" ht="12.75">
      <c r="D840" s="81"/>
    </row>
    <row r="841" ht="12.75">
      <c r="D841" s="81"/>
    </row>
    <row r="842" ht="12.75">
      <c r="D842" s="81"/>
    </row>
    <row r="843" ht="12.75">
      <c r="D843" s="81"/>
    </row>
    <row r="844" ht="12.75">
      <c r="D844" s="81"/>
    </row>
    <row r="845" ht="12.75">
      <c r="D845" s="81"/>
    </row>
    <row r="846" ht="12.75">
      <c r="D846" s="81"/>
    </row>
    <row r="847" ht="12.75">
      <c r="D847" s="81"/>
    </row>
    <row r="848" ht="12.75">
      <c r="D848" s="81"/>
    </row>
    <row r="849" ht="12.75">
      <c r="D849" s="81"/>
    </row>
    <row r="850" ht="12.75">
      <c r="D850" s="81"/>
    </row>
    <row r="851" ht="12.75">
      <c r="D851" s="81"/>
    </row>
    <row r="852" ht="12.75">
      <c r="D852" s="81"/>
    </row>
    <row r="853" ht="12.75">
      <c r="D853" s="81"/>
    </row>
    <row r="854" ht="12.75">
      <c r="D854" s="81"/>
    </row>
    <row r="855" ht="12.75">
      <c r="D855" s="81"/>
    </row>
    <row r="856" ht="12.75">
      <c r="D856" s="81"/>
    </row>
    <row r="857" ht="12.75">
      <c r="D857" s="81"/>
    </row>
    <row r="858" ht="12.75">
      <c r="D858" s="81"/>
    </row>
    <row r="859" ht="12.75">
      <c r="D859" s="81"/>
    </row>
    <row r="860" ht="12.75">
      <c r="D860" s="81"/>
    </row>
    <row r="861" ht="12.75">
      <c r="D861" s="81"/>
    </row>
    <row r="862" ht="12.75">
      <c r="D862" s="81"/>
    </row>
    <row r="863" ht="12.75">
      <c r="D863" s="81"/>
    </row>
    <row r="864" ht="12.75">
      <c r="D864" s="81"/>
    </row>
    <row r="865" ht="12.75">
      <c r="D865" s="81"/>
    </row>
    <row r="866" ht="12.75">
      <c r="D866" s="81"/>
    </row>
    <row r="867" ht="12.75">
      <c r="D867" s="81"/>
    </row>
    <row r="868" ht="12.75">
      <c r="D868" s="81"/>
    </row>
    <row r="869" ht="12.75">
      <c r="D869" s="81"/>
    </row>
    <row r="870" ht="12.75">
      <c r="D870" s="81"/>
    </row>
    <row r="871" ht="12.75">
      <c r="D871" s="81"/>
    </row>
    <row r="872" ht="12.75">
      <c r="D872" s="81"/>
    </row>
    <row r="873" ht="12.75">
      <c r="D873" s="81"/>
    </row>
    <row r="874" ht="12.75">
      <c r="D874" s="81"/>
    </row>
    <row r="875" ht="12.75">
      <c r="D875" s="81"/>
    </row>
    <row r="876" ht="12.75">
      <c r="D876" s="81"/>
    </row>
    <row r="877" ht="12.75">
      <c r="D877" s="81"/>
    </row>
    <row r="878" ht="12.75">
      <c r="D878" s="81"/>
    </row>
    <row r="879" ht="12.75">
      <c r="D879" s="81"/>
    </row>
    <row r="880" ht="12.75">
      <c r="D880" s="81"/>
    </row>
    <row r="881" ht="12.75">
      <c r="D881" s="81"/>
    </row>
    <row r="882" ht="12.75">
      <c r="D882" s="81"/>
    </row>
    <row r="883" ht="12.75">
      <c r="D883" s="81"/>
    </row>
    <row r="884" ht="12.75">
      <c r="D884" s="81"/>
    </row>
    <row r="885" ht="12.75">
      <c r="D885" s="81"/>
    </row>
    <row r="886" ht="12.75">
      <c r="D886" s="81"/>
    </row>
    <row r="887" ht="12.75">
      <c r="D887" s="81"/>
    </row>
    <row r="888" ht="12.75">
      <c r="D888" s="81"/>
    </row>
    <row r="889" ht="12.75">
      <c r="D889" s="81"/>
    </row>
    <row r="890" ht="12.75">
      <c r="D890" s="81"/>
    </row>
    <row r="891" ht="12.75">
      <c r="D891" s="81"/>
    </row>
    <row r="892" ht="12.75">
      <c r="D892" s="81"/>
    </row>
    <row r="893" ht="12.75">
      <c r="D893" s="81"/>
    </row>
    <row r="894" ht="12.75">
      <c r="D894" s="81"/>
    </row>
    <row r="895" ht="12.75">
      <c r="D895" s="81"/>
    </row>
    <row r="896" ht="12.75">
      <c r="D896" s="81"/>
    </row>
    <row r="897" ht="12.75">
      <c r="D897" s="81"/>
    </row>
    <row r="898" ht="12.75">
      <c r="D898" s="81"/>
    </row>
    <row r="899" ht="12.75">
      <c r="D899" s="81"/>
    </row>
    <row r="900" ht="12.75">
      <c r="D900" s="81"/>
    </row>
    <row r="901" ht="12.75">
      <c r="D901" s="81"/>
    </row>
    <row r="902" ht="12.75">
      <c r="D902" s="81"/>
    </row>
    <row r="903" ht="12.75">
      <c r="D903" s="81"/>
    </row>
    <row r="904" ht="12.75">
      <c r="D904" s="81"/>
    </row>
    <row r="905" ht="12.75">
      <c r="D905" s="81"/>
    </row>
    <row r="906" ht="12.75">
      <c r="D906" s="81"/>
    </row>
    <row r="907" ht="12.75">
      <c r="D907" s="81"/>
    </row>
    <row r="908" ht="12.75">
      <c r="D908" s="81"/>
    </row>
    <row r="909" ht="12.75">
      <c r="D909" s="81"/>
    </row>
    <row r="910" ht="12.75">
      <c r="D910" s="81"/>
    </row>
    <row r="911" ht="12.75">
      <c r="D911" s="81"/>
    </row>
    <row r="912" ht="12.75">
      <c r="D912" s="81"/>
    </row>
    <row r="913" ht="12.75">
      <c r="D913" s="81"/>
    </row>
    <row r="914" ht="12.75">
      <c r="D914" s="81"/>
    </row>
    <row r="915" ht="12.75">
      <c r="D915" s="81"/>
    </row>
    <row r="916" ht="12.75">
      <c r="D916" s="81"/>
    </row>
    <row r="917" ht="12.75">
      <c r="D917" s="81"/>
    </row>
    <row r="918" ht="12.75">
      <c r="D918" s="81"/>
    </row>
    <row r="919" ht="12.75">
      <c r="D919" s="81"/>
    </row>
    <row r="920" ht="12.75">
      <c r="D920" s="81"/>
    </row>
    <row r="921" ht="12.75">
      <c r="D921" s="81"/>
    </row>
    <row r="922" ht="12.75">
      <c r="D922" s="81"/>
    </row>
    <row r="923" ht="12.75">
      <c r="D923" s="81"/>
    </row>
    <row r="924" ht="12.75">
      <c r="D924" s="81"/>
    </row>
    <row r="925" ht="12.75">
      <c r="D925" s="81"/>
    </row>
    <row r="926" ht="12.75">
      <c r="D926" s="81"/>
    </row>
    <row r="927" ht="12.75">
      <c r="D927" s="81"/>
    </row>
    <row r="928" ht="12.75">
      <c r="D928" s="81"/>
    </row>
    <row r="929" ht="12.75">
      <c r="D929" s="81"/>
    </row>
    <row r="930" ht="12.75">
      <c r="D930" s="81"/>
    </row>
    <row r="931" ht="12.75">
      <c r="D931" s="81"/>
    </row>
    <row r="932" ht="12.75">
      <c r="D932" s="81"/>
    </row>
    <row r="933" ht="12.75">
      <c r="D933" s="81"/>
    </row>
    <row r="934" ht="12.75">
      <c r="D934" s="81"/>
    </row>
    <row r="935" ht="12.75">
      <c r="D935" s="81"/>
    </row>
    <row r="936" ht="12.75">
      <c r="D936" s="81"/>
    </row>
    <row r="937" ht="12.75">
      <c r="D937" s="81"/>
    </row>
    <row r="938" ht="12.75">
      <c r="D938" s="81"/>
    </row>
    <row r="939" ht="12.75">
      <c r="D939" s="81"/>
    </row>
    <row r="940" ht="12.75">
      <c r="D940" s="81"/>
    </row>
    <row r="941" ht="12.75">
      <c r="D941" s="81"/>
    </row>
    <row r="942" ht="12.75">
      <c r="D942" s="81"/>
    </row>
    <row r="943" ht="12.75">
      <c r="D943" s="81"/>
    </row>
    <row r="944" ht="12.75">
      <c r="D944" s="81"/>
    </row>
    <row r="945" ht="12.75">
      <c r="D945" s="81"/>
    </row>
    <row r="946" ht="12.75">
      <c r="D946" s="81"/>
    </row>
    <row r="947" ht="12.75">
      <c r="D947" s="81"/>
    </row>
    <row r="948" ht="12.75">
      <c r="D948" s="81"/>
    </row>
    <row r="949" ht="12.75">
      <c r="D949" s="81"/>
    </row>
    <row r="950" ht="12.75">
      <c r="D950" s="81"/>
    </row>
    <row r="951" ht="12.75">
      <c r="D951" s="81"/>
    </row>
    <row r="952" ht="12.75">
      <c r="D952" s="81"/>
    </row>
    <row r="953" ht="12.75">
      <c r="D953" s="81"/>
    </row>
    <row r="954" ht="12.75">
      <c r="D954" s="81"/>
    </row>
    <row r="955" ht="12.75">
      <c r="D955" s="81"/>
    </row>
    <row r="956" ht="12.75">
      <c r="D956" s="81"/>
    </row>
    <row r="957" ht="12.75">
      <c r="D957" s="81"/>
    </row>
    <row r="958" ht="12.75">
      <c r="D958" s="81"/>
    </row>
    <row r="959" ht="12.75">
      <c r="D959" s="81"/>
    </row>
    <row r="960" ht="12.75">
      <c r="D960" s="81"/>
    </row>
    <row r="961" ht="12.75">
      <c r="D961" s="81"/>
    </row>
    <row r="962" ht="12.75">
      <c r="D962" s="81"/>
    </row>
    <row r="963" ht="12.75">
      <c r="D963" s="81"/>
    </row>
    <row r="964" ht="12.75">
      <c r="D964" s="81"/>
    </row>
    <row r="965" ht="12.75">
      <c r="D965" s="81"/>
    </row>
    <row r="966" ht="12.75">
      <c r="D966" s="81"/>
    </row>
    <row r="967" ht="12.75">
      <c r="D967" s="81"/>
    </row>
    <row r="968" ht="12.75">
      <c r="D968" s="81"/>
    </row>
    <row r="969" ht="12.75">
      <c r="D969" s="81"/>
    </row>
    <row r="970" ht="12.75">
      <c r="D970" s="81"/>
    </row>
    <row r="971" ht="12.75">
      <c r="D971" s="81"/>
    </row>
    <row r="972" ht="12.75">
      <c r="D972" s="81"/>
    </row>
    <row r="973" ht="12.75">
      <c r="D973" s="81"/>
    </row>
    <row r="974" ht="12.75">
      <c r="D974" s="81"/>
    </row>
    <row r="975" ht="12.75">
      <c r="D975" s="81"/>
    </row>
    <row r="976" ht="12.75">
      <c r="D976" s="81"/>
    </row>
    <row r="977" ht="12.75">
      <c r="D977" s="81"/>
    </row>
    <row r="978" ht="12.75">
      <c r="D978" s="81"/>
    </row>
    <row r="979" ht="12.75">
      <c r="D979" s="81"/>
    </row>
    <row r="980" ht="12.75">
      <c r="D980" s="81"/>
    </row>
    <row r="981" ht="12.75">
      <c r="D981" s="81"/>
    </row>
    <row r="982" ht="12.75">
      <c r="D982" s="81"/>
    </row>
    <row r="983" ht="12.75">
      <c r="D983" s="81"/>
    </row>
    <row r="984" ht="12.75">
      <c r="D984" s="81"/>
    </row>
    <row r="985" ht="12.75">
      <c r="D985" s="81"/>
    </row>
    <row r="986" ht="12.75">
      <c r="D986" s="81"/>
    </row>
    <row r="987" ht="12.75">
      <c r="D987" s="81"/>
    </row>
    <row r="988" ht="12.75">
      <c r="D988" s="81"/>
    </row>
    <row r="989" ht="12.75">
      <c r="D989" s="81"/>
    </row>
    <row r="990" ht="12.75">
      <c r="D990" s="81"/>
    </row>
    <row r="991" ht="12.75">
      <c r="D991" s="81"/>
    </row>
    <row r="992" ht="12.75">
      <c r="D992" s="81"/>
    </row>
    <row r="993" ht="12.75">
      <c r="D993" s="81"/>
    </row>
    <row r="994" ht="12.75">
      <c r="D994" s="81"/>
    </row>
    <row r="995" ht="12.75">
      <c r="D995" s="81"/>
    </row>
    <row r="996" ht="12.75">
      <c r="D996" s="81"/>
    </row>
    <row r="997" ht="12.75">
      <c r="D997" s="81"/>
    </row>
    <row r="998" ht="12.75">
      <c r="D998" s="81"/>
    </row>
    <row r="999" ht="12.75">
      <c r="D999" s="81"/>
    </row>
    <row r="1000" ht="12.75">
      <c r="D1000" s="81"/>
    </row>
    <row r="1001" ht="12.75">
      <c r="D1001" s="81"/>
    </row>
    <row r="1002" ht="12.75">
      <c r="D1002" s="81"/>
    </row>
    <row r="1003" ht="12.75">
      <c r="D1003" s="81"/>
    </row>
    <row r="1004" ht="12.75">
      <c r="D1004" s="81"/>
    </row>
    <row r="1005" ht="12.75">
      <c r="D1005" s="81"/>
    </row>
    <row r="1006" ht="12.75">
      <c r="D1006" s="81"/>
    </row>
    <row r="1007" ht="12.75">
      <c r="D1007" s="81"/>
    </row>
    <row r="1008" ht="12.75">
      <c r="D1008" s="81"/>
    </row>
    <row r="1009" ht="12.75">
      <c r="D1009" s="81"/>
    </row>
    <row r="1010" ht="12.75">
      <c r="D1010" s="81"/>
    </row>
    <row r="1011" ht="12.75">
      <c r="D1011" s="81"/>
    </row>
    <row r="1012" ht="12.75">
      <c r="D1012" s="81"/>
    </row>
    <row r="1013" ht="12.75">
      <c r="D1013" s="81"/>
    </row>
    <row r="1014" ht="12.75">
      <c r="D1014" s="81"/>
    </row>
    <row r="1015" ht="12.75">
      <c r="D1015" s="81"/>
    </row>
    <row r="1016" ht="12.75">
      <c r="D1016" s="81"/>
    </row>
    <row r="1017" ht="12.75">
      <c r="D1017" s="81"/>
    </row>
    <row r="1018" ht="12.75">
      <c r="D1018" s="81"/>
    </row>
    <row r="1019" ht="12.75">
      <c r="D1019" s="81"/>
    </row>
    <row r="1020" ht="12.75">
      <c r="D1020" s="81"/>
    </row>
    <row r="1021" ht="12.75">
      <c r="D1021" s="81"/>
    </row>
    <row r="1022" ht="12.75">
      <c r="D1022" s="81"/>
    </row>
    <row r="1023" ht="12.75">
      <c r="D1023" s="81"/>
    </row>
    <row r="1024" ht="12.75">
      <c r="D1024" s="81"/>
    </row>
    <row r="1025" ht="12.75">
      <c r="D1025" s="81"/>
    </row>
    <row r="1026" ht="12.75">
      <c r="D1026" s="81"/>
    </row>
    <row r="1027" ht="12.75">
      <c r="D1027" s="81"/>
    </row>
    <row r="1028" ht="12.75">
      <c r="D1028" s="81"/>
    </row>
    <row r="1029" ht="12.75">
      <c r="D1029" s="81"/>
    </row>
    <row r="1030" ht="12.75">
      <c r="D1030" s="81"/>
    </row>
    <row r="1031" ht="12.75">
      <c r="D1031" s="81"/>
    </row>
    <row r="1032" ht="12.75">
      <c r="D1032" s="81"/>
    </row>
    <row r="1033" ht="12.75">
      <c r="D1033" s="81"/>
    </row>
    <row r="1034" ht="12.75">
      <c r="D1034" s="81"/>
    </row>
    <row r="1035" ht="12.75">
      <c r="D1035" s="81"/>
    </row>
    <row r="1036" ht="12.75">
      <c r="D1036" s="81"/>
    </row>
    <row r="1037" ht="12.75">
      <c r="D1037" s="81"/>
    </row>
    <row r="1038" ht="12.75">
      <c r="D1038" s="81"/>
    </row>
    <row r="1039" ht="12.75">
      <c r="D1039" s="81"/>
    </row>
    <row r="1040" ht="12.75">
      <c r="D1040" s="81"/>
    </row>
    <row r="1041" ht="12.75">
      <c r="D1041" s="81"/>
    </row>
    <row r="1042" ht="12.75">
      <c r="D1042" s="81"/>
    </row>
    <row r="1043" ht="12.75">
      <c r="D1043" s="81"/>
    </row>
    <row r="1044" ht="12.75">
      <c r="D1044" s="81"/>
    </row>
    <row r="1045" ht="12.75">
      <c r="D1045" s="81"/>
    </row>
    <row r="1046" ht="12.75">
      <c r="D1046" s="81"/>
    </row>
    <row r="1047" ht="12.75">
      <c r="D1047" s="81"/>
    </row>
    <row r="1048" ht="12.75">
      <c r="D1048" s="81"/>
    </row>
    <row r="1049" ht="12.75">
      <c r="D1049" s="81"/>
    </row>
    <row r="1050" ht="12.75">
      <c r="D1050" s="81"/>
    </row>
    <row r="1051" ht="12.75">
      <c r="D1051" s="81"/>
    </row>
    <row r="1052" ht="12.75">
      <c r="D1052" s="81"/>
    </row>
    <row r="1053" ht="12.75">
      <c r="D1053" s="81"/>
    </row>
    <row r="1054" ht="12.75">
      <c r="D1054" s="81"/>
    </row>
    <row r="1055" ht="12.75">
      <c r="D1055" s="81"/>
    </row>
    <row r="1056" ht="12.75">
      <c r="D1056" s="81"/>
    </row>
    <row r="1057" ht="12.75">
      <c r="D1057" s="81"/>
    </row>
    <row r="1058" ht="12.75">
      <c r="D1058" s="81"/>
    </row>
    <row r="1059" ht="12.75">
      <c r="D1059" s="81"/>
    </row>
    <row r="1060" ht="12.75">
      <c r="D1060" s="81"/>
    </row>
    <row r="1061" ht="12.75">
      <c r="D1061" s="81"/>
    </row>
    <row r="1062" ht="12.75">
      <c r="D1062" s="81"/>
    </row>
    <row r="1063" ht="12.75">
      <c r="D1063" s="81"/>
    </row>
    <row r="1064" ht="12.75">
      <c r="D1064" s="81"/>
    </row>
    <row r="1065" ht="12.75">
      <c r="D1065" s="81"/>
    </row>
    <row r="1066" ht="12.75">
      <c r="D1066" s="81"/>
    </row>
    <row r="1067" ht="12.75">
      <c r="D1067" s="81"/>
    </row>
    <row r="1068" ht="12.75">
      <c r="D1068" s="81"/>
    </row>
    <row r="1069" ht="12.75">
      <c r="D1069" s="81"/>
    </row>
    <row r="1070" ht="12.75">
      <c r="D1070" s="81"/>
    </row>
    <row r="1071" ht="12.75">
      <c r="D1071" s="81"/>
    </row>
    <row r="1072" ht="12.75">
      <c r="D1072" s="81"/>
    </row>
    <row r="1073" ht="12.75">
      <c r="D1073" s="81"/>
    </row>
    <row r="1074" ht="12.75">
      <c r="D1074" s="81"/>
    </row>
    <row r="1075" ht="12.75">
      <c r="D1075" s="81"/>
    </row>
    <row r="1076" ht="12.75">
      <c r="D1076" s="81"/>
    </row>
    <row r="1077" ht="12.75">
      <c r="D1077" s="81"/>
    </row>
    <row r="1078" ht="12.75">
      <c r="D1078" s="81"/>
    </row>
    <row r="1079" ht="12.75">
      <c r="D1079" s="81"/>
    </row>
    <row r="1080" ht="12.75">
      <c r="D1080" s="81"/>
    </row>
    <row r="1081" ht="12.75">
      <c r="D1081" s="81"/>
    </row>
    <row r="1082" ht="12.75">
      <c r="D1082" s="81"/>
    </row>
    <row r="1083" ht="12.75">
      <c r="D1083" s="81"/>
    </row>
    <row r="1084" ht="12.75">
      <c r="D1084" s="81"/>
    </row>
    <row r="1085" ht="12.75">
      <c r="D1085" s="81"/>
    </row>
    <row r="1086" ht="12.75">
      <c r="D1086" s="81"/>
    </row>
    <row r="1087" ht="12.75">
      <c r="D1087" s="81"/>
    </row>
    <row r="1088" ht="12.75">
      <c r="D1088" s="81"/>
    </row>
    <row r="1089" ht="12.75">
      <c r="D1089" s="81"/>
    </row>
    <row r="1090" ht="12.75">
      <c r="D1090" s="81"/>
    </row>
    <row r="1091" ht="12.75">
      <c r="D1091" s="81"/>
    </row>
    <row r="1092" ht="12.75">
      <c r="D1092" s="81"/>
    </row>
    <row r="1093" ht="12.75">
      <c r="D1093" s="81"/>
    </row>
    <row r="1094" ht="12.75">
      <c r="D1094" s="81"/>
    </row>
    <row r="1095" ht="12.75">
      <c r="D1095" s="81"/>
    </row>
    <row r="1096" ht="12.75">
      <c r="D1096" s="81"/>
    </row>
    <row r="1097" ht="12.75">
      <c r="D1097" s="81"/>
    </row>
    <row r="1098" ht="12.75">
      <c r="D1098" s="81"/>
    </row>
    <row r="1099" ht="12.75">
      <c r="D1099" s="81"/>
    </row>
    <row r="1100" ht="12.75">
      <c r="D1100" s="81"/>
    </row>
    <row r="1101" ht="12.75">
      <c r="D1101" s="81"/>
    </row>
    <row r="1102" ht="12.75">
      <c r="D1102" s="81"/>
    </row>
    <row r="1103" ht="12.75">
      <c r="D1103" s="81"/>
    </row>
    <row r="1104" ht="12.75">
      <c r="D1104" s="81"/>
    </row>
    <row r="1105" ht="12.75">
      <c r="D1105" s="81"/>
    </row>
    <row r="1106" ht="12.75">
      <c r="D1106" s="81"/>
    </row>
    <row r="1107" ht="12.75">
      <c r="D1107" s="81"/>
    </row>
    <row r="1108" ht="12.75">
      <c r="D1108" s="81"/>
    </row>
    <row r="1109" ht="12.75">
      <c r="D1109" s="81"/>
    </row>
    <row r="1110" ht="12.75">
      <c r="D1110" s="81"/>
    </row>
    <row r="1111" ht="12.75">
      <c r="D1111" s="81"/>
    </row>
    <row r="1112" ht="12.75">
      <c r="D1112" s="81"/>
    </row>
    <row r="1113" ht="12.75">
      <c r="D1113" s="81"/>
    </row>
    <row r="1114" ht="12.75">
      <c r="D1114" s="81"/>
    </row>
    <row r="1115" ht="12.75">
      <c r="D1115" s="81"/>
    </row>
    <row r="1116" ht="12.75">
      <c r="D1116" s="81"/>
    </row>
    <row r="1117" ht="12.75">
      <c r="D1117" s="81"/>
    </row>
    <row r="1118" ht="12.75">
      <c r="D1118" s="81"/>
    </row>
    <row r="1119" ht="12.75">
      <c r="D1119" s="81"/>
    </row>
    <row r="1120" ht="12.75">
      <c r="D1120" s="81"/>
    </row>
    <row r="1121" ht="12.75">
      <c r="D1121" s="81"/>
    </row>
    <row r="1122" ht="12.75">
      <c r="D1122" s="81"/>
    </row>
    <row r="1123" ht="12.75">
      <c r="D1123" s="81"/>
    </row>
    <row r="1124" ht="12.75">
      <c r="D1124" s="81"/>
    </row>
    <row r="1125" ht="12.75">
      <c r="D1125" s="81"/>
    </row>
    <row r="1126" ht="12.75">
      <c r="D1126" s="81"/>
    </row>
    <row r="1127" ht="12.75">
      <c r="D1127" s="81"/>
    </row>
    <row r="1128" ht="12.75">
      <c r="D1128" s="81"/>
    </row>
    <row r="1129" ht="12.75">
      <c r="D1129" s="81"/>
    </row>
    <row r="1130" ht="12.75">
      <c r="D1130" s="81"/>
    </row>
    <row r="1131" ht="12.75">
      <c r="D1131" s="81"/>
    </row>
    <row r="1132" ht="12.75">
      <c r="D1132" s="81"/>
    </row>
    <row r="1133" ht="12.75">
      <c r="D1133" s="81"/>
    </row>
    <row r="1134" ht="12.75">
      <c r="D1134" s="81"/>
    </row>
    <row r="1135" ht="12.75">
      <c r="D1135" s="81"/>
    </row>
    <row r="1136" ht="12.75">
      <c r="D1136" s="81"/>
    </row>
    <row r="1137" ht="12.75">
      <c r="D1137" s="81"/>
    </row>
    <row r="1138" ht="12.75">
      <c r="D1138" s="81"/>
    </row>
    <row r="1139" ht="12.75">
      <c r="D1139" s="81"/>
    </row>
    <row r="1140" ht="12.75">
      <c r="D1140" s="81"/>
    </row>
    <row r="1141" ht="12.75">
      <c r="D1141" s="81"/>
    </row>
    <row r="1142" ht="12.75">
      <c r="D1142" s="81"/>
    </row>
    <row r="1143" ht="12.75">
      <c r="D1143" s="81"/>
    </row>
    <row r="1144" ht="12.75">
      <c r="D1144" s="81"/>
    </row>
    <row r="1145" ht="12.75">
      <c r="D1145" s="81"/>
    </row>
    <row r="1146" ht="12.75">
      <c r="D1146" s="81"/>
    </row>
    <row r="1147" ht="12.75">
      <c r="D1147" s="81"/>
    </row>
    <row r="1148" ht="12.75">
      <c r="D1148" s="81"/>
    </row>
    <row r="1149" ht="12.75">
      <c r="D1149" s="81"/>
    </row>
    <row r="1150" ht="12.75">
      <c r="D1150" s="81"/>
    </row>
    <row r="1151" ht="12.75">
      <c r="D1151" s="81"/>
    </row>
    <row r="1152" ht="12.75">
      <c r="D1152" s="81"/>
    </row>
    <row r="1153" ht="12.75">
      <c r="D1153" s="81"/>
    </row>
    <row r="1154" ht="12.75">
      <c r="D1154" s="81"/>
    </row>
    <row r="1155" ht="12.75">
      <c r="D1155" s="81"/>
    </row>
    <row r="1156" ht="12.75">
      <c r="D1156" s="81"/>
    </row>
    <row r="1157" ht="12.75">
      <c r="D1157" s="81"/>
    </row>
    <row r="1158" ht="12.75">
      <c r="D1158" s="81"/>
    </row>
    <row r="1159" ht="12.75">
      <c r="D1159" s="81"/>
    </row>
    <row r="1160" ht="12.75">
      <c r="D1160" s="81"/>
    </row>
    <row r="1161" ht="12.75">
      <c r="D1161" s="81"/>
    </row>
    <row r="1162" ht="12.75">
      <c r="D1162" s="81"/>
    </row>
    <row r="1163" ht="12.75">
      <c r="D1163" s="81"/>
    </row>
    <row r="1164" ht="12.75">
      <c r="D1164" s="81"/>
    </row>
    <row r="1165" ht="12.75">
      <c r="D1165" s="81"/>
    </row>
    <row r="1166" ht="12.75">
      <c r="D1166" s="81"/>
    </row>
    <row r="1167" ht="12.75">
      <c r="D1167" s="81"/>
    </row>
    <row r="1168" ht="12.75">
      <c r="D1168" s="81"/>
    </row>
    <row r="1169" ht="12.75">
      <c r="D1169" s="81"/>
    </row>
    <row r="1170" ht="12.75">
      <c r="D1170" s="81"/>
    </row>
    <row r="1171" ht="12.75">
      <c r="D1171" s="81"/>
    </row>
    <row r="1172" ht="12.75">
      <c r="D1172" s="81"/>
    </row>
    <row r="1173" ht="12.75">
      <c r="D1173" s="81"/>
    </row>
    <row r="1174" ht="12.75">
      <c r="D1174" s="81"/>
    </row>
    <row r="1175" ht="12.75">
      <c r="D1175" s="81"/>
    </row>
    <row r="1176" ht="12.75">
      <c r="D1176" s="81"/>
    </row>
    <row r="1177" ht="12.75">
      <c r="D1177" s="81"/>
    </row>
    <row r="1178" ht="12.75">
      <c r="D1178" s="81"/>
    </row>
    <row r="1179" ht="12.75">
      <c r="D1179" s="81"/>
    </row>
    <row r="1180" ht="12.75">
      <c r="D1180" s="81"/>
    </row>
    <row r="1181" ht="12.75">
      <c r="D1181" s="81"/>
    </row>
    <row r="1182" ht="12.75">
      <c r="D1182" s="81"/>
    </row>
    <row r="1183" ht="12.75">
      <c r="D1183" s="81"/>
    </row>
    <row r="1184" ht="12.75">
      <c r="D1184" s="81"/>
    </row>
    <row r="1185" ht="12.75">
      <c r="D1185" s="81"/>
    </row>
    <row r="1186" ht="12.75">
      <c r="D1186" s="81"/>
    </row>
    <row r="1187" ht="12.75">
      <c r="D1187" s="81"/>
    </row>
    <row r="1188" ht="12.75">
      <c r="D1188" s="81"/>
    </row>
    <row r="1189" ht="12.75">
      <c r="D1189" s="81"/>
    </row>
    <row r="1190" ht="12.75">
      <c r="D1190" s="81"/>
    </row>
    <row r="1191" ht="12.75">
      <c r="D1191" s="81"/>
    </row>
    <row r="1192" ht="12.75">
      <c r="D1192" s="81"/>
    </row>
    <row r="1193" ht="12.75">
      <c r="D1193" s="81"/>
    </row>
    <row r="1194" ht="12.75">
      <c r="D1194" s="81"/>
    </row>
    <row r="1195" ht="12.75">
      <c r="D1195" s="81"/>
    </row>
    <row r="1196" ht="12.75">
      <c r="D1196" s="81"/>
    </row>
    <row r="1197" ht="12.75">
      <c r="D1197" s="81"/>
    </row>
    <row r="1198" ht="12.75">
      <c r="D1198" s="81"/>
    </row>
    <row r="1199" ht="12.75">
      <c r="D1199" s="81"/>
    </row>
    <row r="1200" ht="12.75">
      <c r="D1200" s="81"/>
    </row>
    <row r="1201" ht="12.75">
      <c r="D1201" s="81"/>
    </row>
    <row r="1202" ht="12.75">
      <c r="D1202" s="81"/>
    </row>
    <row r="1203" ht="12.75">
      <c r="D1203" s="81"/>
    </row>
    <row r="1204" ht="12.75">
      <c r="D1204" s="81"/>
    </row>
    <row r="1205" ht="12.75">
      <c r="D1205" s="81"/>
    </row>
    <row r="1206" ht="12.75">
      <c r="D1206" s="81"/>
    </row>
    <row r="1207" ht="12.75">
      <c r="D1207" s="81"/>
    </row>
    <row r="1208" ht="12.75">
      <c r="D1208" s="81"/>
    </row>
    <row r="1209" ht="12.75">
      <c r="D1209" s="81"/>
    </row>
    <row r="1210" ht="12.75">
      <c r="D1210" s="81"/>
    </row>
    <row r="1211" ht="12.75">
      <c r="D1211" s="81"/>
    </row>
    <row r="1212" ht="12.75">
      <c r="D1212" s="81"/>
    </row>
    <row r="1213" ht="12.75">
      <c r="D1213" s="81"/>
    </row>
    <row r="1214" ht="12.75">
      <c r="D1214" s="81"/>
    </row>
    <row r="1215" ht="12.75">
      <c r="D1215" s="81"/>
    </row>
    <row r="1216" ht="12.75">
      <c r="D1216" s="81"/>
    </row>
    <row r="1217" ht="12.75">
      <c r="D1217" s="81"/>
    </row>
    <row r="1218" ht="12.75">
      <c r="D1218" s="81"/>
    </row>
    <row r="1219" ht="12.75">
      <c r="D1219" s="81"/>
    </row>
    <row r="1220" ht="12.75">
      <c r="D1220" s="81"/>
    </row>
    <row r="1221" ht="12.75">
      <c r="D1221" s="81"/>
    </row>
    <row r="1222" ht="12.75">
      <c r="D1222" s="81"/>
    </row>
    <row r="1223" ht="12.75">
      <c r="D1223" s="81"/>
    </row>
    <row r="1224" ht="12.75">
      <c r="D1224" s="81"/>
    </row>
    <row r="1225" ht="12.75">
      <c r="D1225" s="81"/>
    </row>
    <row r="1226" ht="12.75">
      <c r="D1226" s="81"/>
    </row>
    <row r="1227" ht="12.75">
      <c r="D1227" s="81"/>
    </row>
    <row r="1228" ht="12.75">
      <c r="D1228" s="81"/>
    </row>
    <row r="1229" ht="12.75">
      <c r="D1229" s="81"/>
    </row>
    <row r="1230" ht="12.75">
      <c r="D1230" s="81"/>
    </row>
    <row r="1231" ht="12.75">
      <c r="D1231" s="81"/>
    </row>
    <row r="1232" ht="12.75">
      <c r="D1232" s="81"/>
    </row>
    <row r="1233" ht="12.75">
      <c r="D1233" s="81"/>
    </row>
    <row r="1234" ht="12.75">
      <c r="D1234" s="81"/>
    </row>
    <row r="1235" ht="12.75">
      <c r="D1235" s="81"/>
    </row>
    <row r="1236" ht="12.75">
      <c r="D1236" s="81"/>
    </row>
    <row r="1237" ht="12.75">
      <c r="D1237" s="81"/>
    </row>
    <row r="1238" ht="12.75">
      <c r="D1238" s="81"/>
    </row>
    <row r="1239" ht="12.75">
      <c r="D1239" s="81"/>
    </row>
    <row r="1240" ht="12.75">
      <c r="D1240" s="81"/>
    </row>
    <row r="1241" ht="12.75">
      <c r="D1241" s="81"/>
    </row>
    <row r="1242" ht="12.75">
      <c r="D1242" s="81"/>
    </row>
    <row r="1243" ht="12.75">
      <c r="D1243" s="81"/>
    </row>
    <row r="1244" ht="12.75">
      <c r="D1244" s="81"/>
    </row>
    <row r="1245" ht="12.75">
      <c r="D1245" s="81"/>
    </row>
    <row r="1246" ht="12.75">
      <c r="D1246" s="81"/>
    </row>
    <row r="1247" ht="12.75">
      <c r="D1247" s="81"/>
    </row>
    <row r="1248" ht="12.75">
      <c r="D1248" s="81"/>
    </row>
    <row r="1249" ht="12.75">
      <c r="D1249" s="81"/>
    </row>
    <row r="1250" ht="12.75">
      <c r="D1250" s="81"/>
    </row>
    <row r="1251" ht="12.75">
      <c r="D1251" s="81"/>
    </row>
    <row r="1252" ht="12.75">
      <c r="D1252" s="81"/>
    </row>
    <row r="1253" ht="12.75">
      <c r="D1253" s="81"/>
    </row>
    <row r="1254" ht="12.75">
      <c r="D1254" s="81"/>
    </row>
    <row r="1255" ht="12.75">
      <c r="D1255" s="81"/>
    </row>
    <row r="1256" ht="12.75">
      <c r="D1256" s="81"/>
    </row>
    <row r="1257" ht="12.75">
      <c r="D1257" s="81"/>
    </row>
    <row r="1258" ht="12.75">
      <c r="D1258" s="81"/>
    </row>
    <row r="1259" ht="12.75">
      <c r="D1259" s="81"/>
    </row>
    <row r="1260" ht="12.75">
      <c r="D1260" s="81"/>
    </row>
    <row r="1261" ht="12.75">
      <c r="D1261" s="81"/>
    </row>
    <row r="1262" ht="12.75">
      <c r="D1262" s="81"/>
    </row>
    <row r="1263" ht="12.75">
      <c r="D1263" s="81"/>
    </row>
    <row r="1264" ht="12.75">
      <c r="D1264" s="81"/>
    </row>
    <row r="1265" ht="12.75">
      <c r="D1265" s="81"/>
    </row>
    <row r="1266" ht="12.75">
      <c r="D1266" s="81"/>
    </row>
    <row r="1267" ht="12.75">
      <c r="D1267" s="81"/>
    </row>
    <row r="1268" ht="12.75">
      <c r="D1268" s="81"/>
    </row>
    <row r="1269" ht="12.75">
      <c r="D1269" s="81"/>
    </row>
    <row r="1270" ht="12.75">
      <c r="D1270" s="81"/>
    </row>
    <row r="1271" ht="12.75">
      <c r="D1271" s="81"/>
    </row>
    <row r="1272" ht="12.75">
      <c r="D1272" s="81"/>
    </row>
    <row r="1273" ht="12.75">
      <c r="D1273" s="81"/>
    </row>
    <row r="1274" ht="12.75">
      <c r="D1274" s="81"/>
    </row>
    <row r="1275" ht="12.75">
      <c r="D1275" s="81"/>
    </row>
    <row r="1276" ht="12.75">
      <c r="D1276" s="81"/>
    </row>
    <row r="1277" ht="12.75">
      <c r="D1277" s="81"/>
    </row>
    <row r="1278" ht="12.75">
      <c r="D1278" s="81"/>
    </row>
    <row r="1279" ht="12.75">
      <c r="D1279" s="81"/>
    </row>
    <row r="1280" ht="12.75">
      <c r="D1280" s="81"/>
    </row>
    <row r="1281" ht="12.75">
      <c r="D1281" s="81"/>
    </row>
    <row r="1282" ht="12.75">
      <c r="D1282" s="81"/>
    </row>
    <row r="1283" ht="12.75">
      <c r="D1283" s="81"/>
    </row>
    <row r="1284" ht="12.75">
      <c r="D1284" s="81"/>
    </row>
    <row r="1285" ht="12.75">
      <c r="D1285" s="81"/>
    </row>
    <row r="1286" ht="12.75">
      <c r="D1286" s="81"/>
    </row>
    <row r="1287" ht="12.75">
      <c r="D1287" s="81"/>
    </row>
    <row r="1288" ht="12.75">
      <c r="D1288" s="81"/>
    </row>
    <row r="1289" ht="12.75">
      <c r="D1289" s="81"/>
    </row>
    <row r="1290" ht="12.75">
      <c r="D1290" s="81"/>
    </row>
    <row r="1291" ht="12.75">
      <c r="D1291" s="81"/>
    </row>
    <row r="1292" ht="12.75">
      <c r="D1292" s="81"/>
    </row>
    <row r="1293" ht="12.75">
      <c r="D1293" s="81"/>
    </row>
    <row r="1294" ht="12.75">
      <c r="D1294" s="81"/>
    </row>
    <row r="1295" ht="12.75">
      <c r="D1295" s="81"/>
    </row>
    <row r="1296" ht="12.75">
      <c r="D1296" s="81"/>
    </row>
    <row r="1297" ht="12.75">
      <c r="D1297" s="81"/>
    </row>
    <row r="1298" ht="12.75">
      <c r="D1298" s="81"/>
    </row>
    <row r="1299" ht="12.75">
      <c r="D1299" s="81"/>
    </row>
    <row r="1300" ht="12.75">
      <c r="D1300" s="81"/>
    </row>
    <row r="1301" ht="12.75">
      <c r="D1301" s="81"/>
    </row>
    <row r="1302" ht="12.75">
      <c r="D1302" s="81"/>
    </row>
    <row r="1303" ht="12.75">
      <c r="D1303" s="81"/>
    </row>
    <row r="1304" ht="12.75">
      <c r="D1304" s="81"/>
    </row>
    <row r="1305" ht="12.75">
      <c r="D1305" s="81"/>
    </row>
    <row r="1306" ht="12.75">
      <c r="D1306" s="81"/>
    </row>
    <row r="1307" ht="12.75">
      <c r="D1307" s="81"/>
    </row>
    <row r="1308" ht="12.75">
      <c r="D1308" s="81"/>
    </row>
    <row r="1309" ht="12.75">
      <c r="D1309" s="81"/>
    </row>
    <row r="1310" ht="12.75">
      <c r="D1310" s="81"/>
    </row>
    <row r="1311" ht="12.75">
      <c r="D1311" s="81"/>
    </row>
    <row r="1312" ht="12.75">
      <c r="D1312" s="81"/>
    </row>
    <row r="1313" ht="12.75">
      <c r="D1313" s="81"/>
    </row>
    <row r="1314" ht="12.75">
      <c r="D1314" s="81"/>
    </row>
    <row r="1315" ht="12.75">
      <c r="D1315" s="81"/>
    </row>
    <row r="1316" ht="12.75">
      <c r="D1316" s="81"/>
    </row>
    <row r="1317" ht="12.75">
      <c r="D1317" s="81"/>
    </row>
    <row r="1318" ht="12.75">
      <c r="D1318" s="81"/>
    </row>
    <row r="1319" ht="12.75">
      <c r="D1319" s="81"/>
    </row>
    <row r="1320" ht="12.75">
      <c r="D1320" s="81"/>
    </row>
    <row r="1321" ht="12.75">
      <c r="D1321" s="81"/>
    </row>
    <row r="1322" ht="12.75">
      <c r="D1322" s="81"/>
    </row>
    <row r="1323" ht="12.75">
      <c r="D1323" s="81"/>
    </row>
    <row r="1324" ht="12.75">
      <c r="D1324" s="81"/>
    </row>
    <row r="1325" ht="12.75">
      <c r="D1325" s="81"/>
    </row>
    <row r="1326" ht="12.75">
      <c r="D1326" s="81"/>
    </row>
    <row r="1327" ht="12.75">
      <c r="D1327" s="81"/>
    </row>
    <row r="1328" ht="12.75">
      <c r="D1328" s="81"/>
    </row>
    <row r="1329" ht="12.75">
      <c r="D1329" s="81"/>
    </row>
    <row r="1330" ht="12.75">
      <c r="D1330" s="81"/>
    </row>
    <row r="1331" ht="12.75">
      <c r="D1331" s="81"/>
    </row>
    <row r="1332" ht="12.75">
      <c r="D1332" s="81"/>
    </row>
    <row r="1333" ht="12.75">
      <c r="D1333" s="81"/>
    </row>
    <row r="1334" ht="12.75">
      <c r="D1334" s="81"/>
    </row>
    <row r="1335" ht="12.75">
      <c r="D1335" s="81"/>
    </row>
    <row r="1336" ht="12.75">
      <c r="D1336" s="81"/>
    </row>
    <row r="1337" ht="12.75">
      <c r="D1337" s="81"/>
    </row>
    <row r="1338" ht="12.75">
      <c r="D1338" s="81"/>
    </row>
    <row r="1339" ht="12.75">
      <c r="D1339" s="81"/>
    </row>
    <row r="1340" ht="12.75">
      <c r="D1340" s="81"/>
    </row>
    <row r="1341" ht="12.75">
      <c r="D1341" s="81"/>
    </row>
    <row r="1342" ht="12.75">
      <c r="D1342" s="81"/>
    </row>
    <row r="1343" ht="12.75">
      <c r="D1343" s="81"/>
    </row>
    <row r="1344" ht="12.75">
      <c r="D1344" s="81"/>
    </row>
    <row r="1345" ht="12.75">
      <c r="D1345" s="81"/>
    </row>
    <row r="1346" ht="12.75">
      <c r="D1346" s="81"/>
    </row>
    <row r="1347" ht="12.75">
      <c r="D1347" s="81"/>
    </row>
    <row r="1348" ht="12.75">
      <c r="D1348" s="81"/>
    </row>
    <row r="1349" ht="12.75">
      <c r="D1349" s="81"/>
    </row>
    <row r="1350" ht="12.75">
      <c r="D1350" s="81"/>
    </row>
    <row r="1351" ht="12.75">
      <c r="D1351" s="81"/>
    </row>
    <row r="1352" ht="12.75">
      <c r="D1352" s="81"/>
    </row>
    <row r="1353" ht="12.75">
      <c r="D1353" s="81"/>
    </row>
    <row r="1354" ht="12.75">
      <c r="D1354" s="81"/>
    </row>
    <row r="1355" ht="12.75">
      <c r="D1355" s="81"/>
    </row>
    <row r="1356" ht="12.75">
      <c r="D1356" s="81"/>
    </row>
    <row r="1357" ht="12.75">
      <c r="D1357" s="81"/>
    </row>
    <row r="1358" ht="12.75">
      <c r="D1358" s="81"/>
    </row>
    <row r="1359" ht="12.75">
      <c r="D1359" s="81"/>
    </row>
    <row r="1360" ht="12.75">
      <c r="D1360" s="81"/>
    </row>
    <row r="1361" ht="12.75">
      <c r="D1361" s="81"/>
    </row>
    <row r="1362" ht="12.75">
      <c r="D1362" s="81"/>
    </row>
    <row r="1363" ht="12.75">
      <c r="D1363" s="81"/>
    </row>
    <row r="1364" ht="12.75">
      <c r="D1364" s="81"/>
    </row>
    <row r="1365" ht="12.75">
      <c r="D1365" s="81"/>
    </row>
    <row r="1366" ht="12.75">
      <c r="D1366" s="81"/>
    </row>
    <row r="1367" ht="12.75">
      <c r="D1367" s="81"/>
    </row>
    <row r="1368" ht="12.75">
      <c r="D1368" s="81"/>
    </row>
    <row r="1369" ht="12.75">
      <c r="D1369" s="81"/>
    </row>
    <row r="1370" ht="12.75">
      <c r="D1370" s="81"/>
    </row>
    <row r="1371" ht="12.75">
      <c r="D1371" s="81"/>
    </row>
    <row r="1372" ht="12.75">
      <c r="D1372" s="81"/>
    </row>
    <row r="1373" ht="12.75">
      <c r="D1373" s="81"/>
    </row>
    <row r="1374" ht="12.75">
      <c r="D1374" s="81"/>
    </row>
    <row r="1375" ht="12.75">
      <c r="D1375" s="81"/>
    </row>
    <row r="1376" ht="12.75">
      <c r="D1376" s="81"/>
    </row>
    <row r="1377" ht="12.75">
      <c r="D1377" s="81"/>
    </row>
    <row r="1378" ht="12.75">
      <c r="D1378" s="81"/>
    </row>
    <row r="1379" ht="12.75">
      <c r="D1379" s="81"/>
    </row>
    <row r="1380" ht="12.75">
      <c r="D1380" s="81"/>
    </row>
    <row r="1381" ht="12.75">
      <c r="D1381" s="81"/>
    </row>
    <row r="1382" ht="12.75">
      <c r="D1382" s="81"/>
    </row>
    <row r="1383" ht="12.75">
      <c r="D1383" s="81"/>
    </row>
    <row r="1384" ht="12.75">
      <c r="D1384" s="81"/>
    </row>
    <row r="1385" ht="12.75">
      <c r="D1385" s="81"/>
    </row>
    <row r="1386" ht="12.75">
      <c r="D1386" s="81"/>
    </row>
    <row r="1387" ht="12.75">
      <c r="D1387" s="81"/>
    </row>
    <row r="1388" ht="12.75">
      <c r="D1388" s="81"/>
    </row>
    <row r="1389" ht="12.75">
      <c r="D1389" s="81"/>
    </row>
    <row r="1390" ht="12.75">
      <c r="D1390" s="81"/>
    </row>
    <row r="1391" ht="12.75">
      <c r="D1391" s="81"/>
    </row>
    <row r="1392" ht="12.75">
      <c r="D1392" s="81"/>
    </row>
    <row r="1393" ht="12.75">
      <c r="D1393" s="81"/>
    </row>
    <row r="1394" ht="12.75">
      <c r="D1394" s="81"/>
    </row>
    <row r="1395" ht="12.75">
      <c r="D1395" s="81"/>
    </row>
    <row r="1396" ht="12.75">
      <c r="D1396" s="81"/>
    </row>
    <row r="1397" ht="12.75">
      <c r="D1397" s="81"/>
    </row>
    <row r="1398" ht="12.75">
      <c r="D1398" s="81"/>
    </row>
    <row r="1399" ht="12.75">
      <c r="D1399" s="81"/>
    </row>
    <row r="1400" ht="12.75">
      <c r="D1400" s="81"/>
    </row>
    <row r="1401" ht="12.75">
      <c r="D1401" s="81"/>
    </row>
    <row r="1402" ht="12.75">
      <c r="D1402" s="81"/>
    </row>
    <row r="1403" ht="12.75">
      <c r="D1403" s="81"/>
    </row>
    <row r="1404" ht="12.75">
      <c r="D1404" s="81"/>
    </row>
    <row r="1405" ht="12.75">
      <c r="D1405" s="81"/>
    </row>
    <row r="1406" ht="12.75">
      <c r="D1406" s="81"/>
    </row>
    <row r="1407" ht="12.75">
      <c r="D1407" s="81"/>
    </row>
    <row r="1408" ht="12.75">
      <c r="D1408" s="81"/>
    </row>
    <row r="1409" ht="12.75">
      <c r="D1409" s="81"/>
    </row>
    <row r="1410" ht="12.75">
      <c r="D1410" s="81"/>
    </row>
    <row r="1411" ht="12.75">
      <c r="D1411" s="81"/>
    </row>
    <row r="1412" ht="12.75">
      <c r="D1412" s="81"/>
    </row>
    <row r="1413" ht="12.75">
      <c r="D1413" s="81"/>
    </row>
    <row r="1414" ht="12.75">
      <c r="D1414" s="81"/>
    </row>
    <row r="1415" ht="12.75">
      <c r="D1415" s="81"/>
    </row>
    <row r="1416" ht="12.75">
      <c r="D1416" s="81"/>
    </row>
    <row r="1417" ht="12.75">
      <c r="D1417" s="81"/>
    </row>
    <row r="1418" ht="12.75">
      <c r="D1418" s="81"/>
    </row>
    <row r="1419" ht="12.75">
      <c r="D1419" s="81"/>
    </row>
    <row r="1420" ht="12.75">
      <c r="D1420" s="81"/>
    </row>
    <row r="1421" ht="12.75">
      <c r="D1421" s="81"/>
    </row>
    <row r="1422" ht="12.75">
      <c r="D1422" s="81"/>
    </row>
    <row r="1423" ht="12.75">
      <c r="D1423" s="81"/>
    </row>
    <row r="1424" ht="12.75">
      <c r="D1424" s="81"/>
    </row>
    <row r="1425" ht="12.75">
      <c r="D1425" s="81"/>
    </row>
    <row r="1426" ht="12.75">
      <c r="D1426" s="81"/>
    </row>
    <row r="1427" ht="12.75">
      <c r="D1427" s="81"/>
    </row>
    <row r="1428" ht="12.75">
      <c r="D1428" s="81"/>
    </row>
    <row r="1429" ht="12.75">
      <c r="D1429" s="81"/>
    </row>
    <row r="1430" ht="12.75">
      <c r="D1430" s="81"/>
    </row>
    <row r="1431" ht="12.75">
      <c r="D1431" s="81"/>
    </row>
    <row r="1432" ht="12.75">
      <c r="D1432" s="81"/>
    </row>
    <row r="1433" ht="12.75">
      <c r="D1433" s="81"/>
    </row>
    <row r="1434" ht="12.75">
      <c r="D1434" s="81"/>
    </row>
    <row r="1435" ht="12.75">
      <c r="D1435" s="81"/>
    </row>
    <row r="1436" ht="12.75">
      <c r="D1436" s="81"/>
    </row>
    <row r="1437" ht="12.75">
      <c r="D1437" s="81"/>
    </row>
    <row r="1438" ht="12.75">
      <c r="D1438" s="81"/>
    </row>
    <row r="1439" ht="12.75">
      <c r="D1439" s="81"/>
    </row>
    <row r="1440" ht="12.75">
      <c r="D1440" s="81"/>
    </row>
    <row r="1441" ht="12.75">
      <c r="D1441" s="81"/>
    </row>
    <row r="1442" ht="12.75">
      <c r="D1442" s="81"/>
    </row>
    <row r="1443" ht="12.75">
      <c r="D1443" s="81"/>
    </row>
    <row r="1444" ht="12.75">
      <c r="D1444" s="81"/>
    </row>
    <row r="1445" ht="12.75">
      <c r="D1445" s="81"/>
    </row>
    <row r="1446" ht="12.75">
      <c r="D1446" s="81"/>
    </row>
    <row r="1447" ht="12.75">
      <c r="D1447" s="81"/>
    </row>
    <row r="1448" ht="12.75">
      <c r="D1448" s="81"/>
    </row>
    <row r="1449" ht="12.75">
      <c r="D1449" s="81"/>
    </row>
    <row r="1450" ht="12.75">
      <c r="D1450" s="81"/>
    </row>
    <row r="1451" ht="12.75">
      <c r="D1451" s="81"/>
    </row>
    <row r="1452" ht="12.75">
      <c r="D1452" s="81"/>
    </row>
    <row r="1453" ht="12.75">
      <c r="D1453" s="81"/>
    </row>
    <row r="1454" ht="12.75">
      <c r="D1454" s="81"/>
    </row>
    <row r="1455" ht="12.75">
      <c r="D1455" s="81"/>
    </row>
    <row r="1456" ht="12.75">
      <c r="D1456" s="81"/>
    </row>
    <row r="1457" ht="12.75">
      <c r="D1457" s="81"/>
    </row>
    <row r="1458" ht="12.75">
      <c r="D1458" s="81"/>
    </row>
    <row r="1459" ht="12.75">
      <c r="D1459" s="81"/>
    </row>
    <row r="1460" ht="12.75">
      <c r="D1460" s="81"/>
    </row>
    <row r="1461" ht="12.75">
      <c r="D1461" s="81"/>
    </row>
    <row r="1462" ht="12.75">
      <c r="D1462" s="81"/>
    </row>
    <row r="1463" ht="12.75">
      <c r="D1463" s="81"/>
    </row>
    <row r="1464" ht="12.75">
      <c r="D1464" s="81"/>
    </row>
    <row r="1465" ht="12.75">
      <c r="D1465" s="81"/>
    </row>
    <row r="1466" ht="12.75">
      <c r="D1466" s="81"/>
    </row>
    <row r="1467" ht="12.75">
      <c r="D1467" s="81"/>
    </row>
    <row r="1468" ht="12.75">
      <c r="D1468" s="81"/>
    </row>
    <row r="1469" ht="12.75">
      <c r="D1469" s="81"/>
    </row>
    <row r="1470" ht="12.75">
      <c r="D1470" s="81"/>
    </row>
    <row r="1471" ht="12.75">
      <c r="D1471" s="81"/>
    </row>
    <row r="1472" ht="12.75">
      <c r="D1472" s="81"/>
    </row>
    <row r="1473" ht="12.75">
      <c r="D1473" s="81"/>
    </row>
    <row r="1474" ht="12.75">
      <c r="D1474" s="81"/>
    </row>
    <row r="1475" ht="12.75">
      <c r="D1475" s="81"/>
    </row>
    <row r="1476" ht="12.75">
      <c r="D1476" s="81"/>
    </row>
    <row r="1477" ht="12.75">
      <c r="D1477" s="81"/>
    </row>
    <row r="1478" ht="12.75">
      <c r="D1478" s="81"/>
    </row>
    <row r="1479" ht="12.75">
      <c r="D1479" s="81"/>
    </row>
    <row r="1480" ht="12.75">
      <c r="D1480" s="81"/>
    </row>
    <row r="1481" ht="12.75">
      <c r="D1481" s="81"/>
    </row>
    <row r="1482" ht="12.75">
      <c r="D1482" s="81"/>
    </row>
    <row r="1483" ht="12.75">
      <c r="D1483" s="81"/>
    </row>
    <row r="1484" ht="12.75">
      <c r="D1484" s="81"/>
    </row>
    <row r="1485" ht="12.75">
      <c r="D1485" s="81"/>
    </row>
    <row r="1486" ht="12.75">
      <c r="D1486" s="81"/>
    </row>
    <row r="1487" ht="12.75">
      <c r="D1487" s="81"/>
    </row>
    <row r="1488" ht="12.75">
      <c r="D1488" s="81"/>
    </row>
    <row r="1489" ht="12.75">
      <c r="D1489" s="81"/>
    </row>
    <row r="1490" ht="12.75">
      <c r="D1490" s="81"/>
    </row>
    <row r="1491" ht="12.75">
      <c r="D1491" s="81"/>
    </row>
    <row r="1492" ht="12.75">
      <c r="D1492" s="81"/>
    </row>
    <row r="1493" ht="12.75">
      <c r="D1493" s="81"/>
    </row>
    <row r="1494" ht="12.75">
      <c r="D1494" s="81"/>
    </row>
    <row r="1495" ht="12.75">
      <c r="D1495" s="81"/>
    </row>
    <row r="1496" ht="12.75">
      <c r="D1496" s="81"/>
    </row>
    <row r="1497" ht="12.75">
      <c r="D1497" s="81"/>
    </row>
    <row r="1498" ht="12.75">
      <c r="D1498" s="81"/>
    </row>
    <row r="1499" ht="12.75">
      <c r="D1499" s="81"/>
    </row>
    <row r="1500" ht="12.75">
      <c r="D1500" s="81"/>
    </row>
    <row r="1501" ht="12.75">
      <c r="D1501" s="81"/>
    </row>
    <row r="1502" ht="12.75">
      <c r="D1502" s="81"/>
    </row>
    <row r="1503" ht="12.75">
      <c r="D1503" s="81"/>
    </row>
    <row r="1504" ht="12.75">
      <c r="D1504" s="81"/>
    </row>
    <row r="1505" ht="12.75">
      <c r="D1505" s="81"/>
    </row>
    <row r="1506" ht="12.75">
      <c r="D1506" s="81"/>
    </row>
    <row r="1507" ht="12.75">
      <c r="D1507" s="81"/>
    </row>
    <row r="1508" ht="12.75">
      <c r="D1508" s="81"/>
    </row>
    <row r="1509" ht="12.75">
      <c r="D1509" s="81"/>
    </row>
    <row r="1510" ht="12.75">
      <c r="D1510" s="81"/>
    </row>
    <row r="1511" ht="12.75">
      <c r="D1511" s="81"/>
    </row>
    <row r="1512" ht="12.75">
      <c r="D1512" s="81"/>
    </row>
    <row r="1513" ht="12.75">
      <c r="D1513" s="81"/>
    </row>
    <row r="1514" ht="12.75">
      <c r="D1514" s="81"/>
    </row>
    <row r="1515" ht="12.75">
      <c r="D1515" s="81"/>
    </row>
    <row r="1516" ht="12.75">
      <c r="D1516" s="81"/>
    </row>
    <row r="1517" ht="12.75">
      <c r="D1517" s="81"/>
    </row>
    <row r="1518" ht="12.75">
      <c r="D1518" s="81"/>
    </row>
    <row r="1519" ht="12.75">
      <c r="D1519" s="81"/>
    </row>
    <row r="1520" ht="12.75">
      <c r="D1520" s="81"/>
    </row>
    <row r="1521" ht="12.75">
      <c r="D1521" s="81"/>
    </row>
    <row r="1522" ht="12.75">
      <c r="D1522" s="81"/>
    </row>
    <row r="1523" ht="12.75">
      <c r="D1523" s="81"/>
    </row>
    <row r="1524" ht="12.75">
      <c r="D1524" s="81"/>
    </row>
    <row r="1525" ht="12.75">
      <c r="D1525" s="81"/>
    </row>
    <row r="1526" ht="12.75">
      <c r="D1526" s="81"/>
    </row>
    <row r="1527" ht="12.75">
      <c r="D1527" s="81"/>
    </row>
    <row r="1528" ht="12.75">
      <c r="D1528" s="81"/>
    </row>
    <row r="1529" ht="12.75">
      <c r="D1529" s="81"/>
    </row>
    <row r="1530" ht="12.75">
      <c r="D1530" s="81"/>
    </row>
    <row r="1531" ht="12.75">
      <c r="D1531" s="81"/>
    </row>
    <row r="1532" ht="12.75">
      <c r="D1532" s="81"/>
    </row>
    <row r="1533" ht="12.75">
      <c r="D1533" s="81"/>
    </row>
    <row r="1534" ht="12.75">
      <c r="D1534" s="81"/>
    </row>
    <row r="1535" ht="12.75">
      <c r="D1535" s="81"/>
    </row>
    <row r="1536" ht="12.75">
      <c r="D1536" s="81"/>
    </row>
    <row r="1537" ht="12.75">
      <c r="D1537" s="81"/>
    </row>
    <row r="1538" ht="12.75">
      <c r="D1538" s="81"/>
    </row>
    <row r="1539" ht="12.75">
      <c r="D1539" s="81"/>
    </row>
    <row r="1540" ht="12.75">
      <c r="D1540" s="81"/>
    </row>
    <row r="1541" ht="12.75">
      <c r="D1541" s="81"/>
    </row>
    <row r="1542" ht="12.75">
      <c r="D1542" s="81"/>
    </row>
    <row r="1543" ht="12.75">
      <c r="D1543" s="81"/>
    </row>
    <row r="1544" ht="12.75">
      <c r="D1544" s="81"/>
    </row>
    <row r="1545" ht="12.75">
      <c r="D1545" s="81"/>
    </row>
    <row r="1546" ht="12.75">
      <c r="D1546" s="81"/>
    </row>
    <row r="1547" ht="12.75">
      <c r="D1547" s="81"/>
    </row>
    <row r="1548" ht="12.75">
      <c r="D1548" s="81"/>
    </row>
    <row r="1549" ht="12.75">
      <c r="D1549" s="81"/>
    </row>
    <row r="1550" ht="12.75">
      <c r="D1550" s="81"/>
    </row>
    <row r="1551" ht="12.75">
      <c r="D1551" s="81"/>
    </row>
    <row r="1552" ht="12.75">
      <c r="D1552" s="81"/>
    </row>
    <row r="1553" ht="12.75">
      <c r="D1553" s="81"/>
    </row>
    <row r="1554" ht="12.75">
      <c r="D1554" s="81"/>
    </row>
    <row r="1555" ht="12.75">
      <c r="D1555" s="81"/>
    </row>
    <row r="1556" ht="12.75">
      <c r="D1556" s="81"/>
    </row>
    <row r="1557" ht="12.75">
      <c r="D1557" s="81"/>
    </row>
    <row r="1558" ht="12.75">
      <c r="D1558" s="81"/>
    </row>
    <row r="1559" ht="12.75">
      <c r="D1559" s="81"/>
    </row>
    <row r="1560" ht="12.75">
      <c r="D1560" s="81"/>
    </row>
    <row r="1561" ht="12.75">
      <c r="D1561" s="81"/>
    </row>
    <row r="1562" ht="12.75">
      <c r="D1562" s="81"/>
    </row>
    <row r="1563" ht="12.75">
      <c r="D1563" s="81"/>
    </row>
    <row r="1564" ht="12.75">
      <c r="D1564" s="81"/>
    </row>
    <row r="1565" ht="12.75">
      <c r="D1565" s="81"/>
    </row>
    <row r="1566" ht="12.75">
      <c r="D1566" s="81"/>
    </row>
    <row r="1567" ht="12.75">
      <c r="D1567" s="81"/>
    </row>
    <row r="1568" ht="12.75">
      <c r="D1568" s="81"/>
    </row>
    <row r="1569" ht="12.75">
      <c r="D1569" s="81"/>
    </row>
    <row r="1570" ht="12.75">
      <c r="D1570" s="81"/>
    </row>
    <row r="1571" ht="12.75">
      <c r="D1571" s="81"/>
    </row>
    <row r="1572" ht="12.75">
      <c r="D1572" s="81"/>
    </row>
    <row r="1573" ht="12.75">
      <c r="D1573" s="81"/>
    </row>
    <row r="1574" ht="12.75">
      <c r="D1574" s="81"/>
    </row>
    <row r="1575" ht="12.75">
      <c r="D1575" s="81"/>
    </row>
    <row r="1576" ht="12.75">
      <c r="D1576" s="81"/>
    </row>
    <row r="1577" ht="12.75">
      <c r="D1577" s="81"/>
    </row>
    <row r="1578" ht="12.75">
      <c r="D1578" s="81"/>
    </row>
    <row r="1579" ht="12.75">
      <c r="D1579" s="81"/>
    </row>
    <row r="1580" ht="12.75">
      <c r="D1580" s="81"/>
    </row>
    <row r="1581" ht="12.75">
      <c r="D1581" s="81"/>
    </row>
    <row r="1582" ht="12.75">
      <c r="D1582" s="81"/>
    </row>
    <row r="1583" ht="12.75">
      <c r="D1583" s="81"/>
    </row>
    <row r="1584" ht="12.75">
      <c r="D1584" s="81"/>
    </row>
    <row r="1585" ht="12.75">
      <c r="D1585" s="81"/>
    </row>
    <row r="1586" ht="12.75">
      <c r="D1586" s="81"/>
    </row>
    <row r="1587" ht="12.75">
      <c r="D1587" s="81"/>
    </row>
    <row r="1588" ht="12.75">
      <c r="D1588" s="81"/>
    </row>
    <row r="1589" ht="12.75">
      <c r="D1589" s="81"/>
    </row>
    <row r="1590" ht="12.75">
      <c r="D1590" s="81"/>
    </row>
    <row r="1591" ht="12.75">
      <c r="D1591" s="81"/>
    </row>
    <row r="1592" ht="12.75">
      <c r="D1592" s="81"/>
    </row>
    <row r="1593" ht="12.75">
      <c r="D1593" s="81"/>
    </row>
    <row r="1594" ht="12.75">
      <c r="D1594" s="81"/>
    </row>
    <row r="1595" ht="12.75">
      <c r="D1595" s="81"/>
    </row>
    <row r="1596" ht="12.75">
      <c r="D1596" s="81"/>
    </row>
    <row r="1597" ht="12.75">
      <c r="D1597" s="81"/>
    </row>
    <row r="1598" ht="12.75">
      <c r="D1598" s="81"/>
    </row>
    <row r="1599" ht="12.75">
      <c r="D1599" s="81"/>
    </row>
    <row r="1600" ht="12.75">
      <c r="D1600" s="81"/>
    </row>
    <row r="1601" ht="12.75">
      <c r="D1601" s="81"/>
    </row>
    <row r="1602" ht="12.75">
      <c r="D1602" s="81"/>
    </row>
    <row r="1603" ht="12.75">
      <c r="D1603" s="81"/>
    </row>
    <row r="1604" ht="12.75">
      <c r="D1604" s="81"/>
    </row>
    <row r="1605" ht="12.75">
      <c r="D1605" s="81"/>
    </row>
    <row r="1606" ht="12.75">
      <c r="D1606" s="81"/>
    </row>
    <row r="1607" ht="12.75">
      <c r="D1607" s="81"/>
    </row>
    <row r="1608" ht="12.75">
      <c r="D1608" s="81"/>
    </row>
    <row r="1609" ht="12.75">
      <c r="D1609" s="81"/>
    </row>
    <row r="1610" ht="12.75">
      <c r="D1610" s="81"/>
    </row>
    <row r="1611" ht="12.75">
      <c r="D1611" s="81"/>
    </row>
    <row r="1612" ht="12.75">
      <c r="D1612" s="81"/>
    </row>
    <row r="1613" ht="12.75">
      <c r="D1613" s="81"/>
    </row>
    <row r="1614" ht="12.75">
      <c r="D1614" s="81"/>
    </row>
    <row r="1615" ht="12.75">
      <c r="D1615" s="81"/>
    </row>
    <row r="1616" ht="12.75">
      <c r="D1616" s="81"/>
    </row>
    <row r="1617" ht="12.75">
      <c r="D1617" s="81"/>
    </row>
    <row r="1618" ht="12.75">
      <c r="D1618" s="81"/>
    </row>
    <row r="1619" ht="12.75">
      <c r="D1619" s="81"/>
    </row>
    <row r="1620" ht="12.75">
      <c r="D1620" s="81"/>
    </row>
    <row r="1621" ht="12.75">
      <c r="D1621" s="81"/>
    </row>
    <row r="1622" ht="12.75">
      <c r="D1622" s="81"/>
    </row>
    <row r="1623" ht="12.75">
      <c r="D1623" s="81"/>
    </row>
    <row r="1624" ht="12.75">
      <c r="D1624" s="81"/>
    </row>
    <row r="1625" ht="12.75">
      <c r="D1625" s="81"/>
    </row>
    <row r="1626" ht="12.75">
      <c r="D1626" s="81"/>
    </row>
    <row r="1627" ht="12.75">
      <c r="D1627" s="81"/>
    </row>
    <row r="1628" ht="12.75">
      <c r="D1628" s="81"/>
    </row>
    <row r="1629" ht="12.75">
      <c r="D1629" s="81"/>
    </row>
    <row r="1630" ht="12.75">
      <c r="D1630" s="81"/>
    </row>
    <row r="1631" ht="12.75">
      <c r="D1631" s="81"/>
    </row>
    <row r="1632" ht="12.75">
      <c r="D1632" s="81"/>
    </row>
    <row r="1633" ht="12.75">
      <c r="D1633" s="81"/>
    </row>
    <row r="1634" ht="12.75">
      <c r="D1634" s="81"/>
    </row>
    <row r="1635" ht="12.75">
      <c r="D1635" s="81"/>
    </row>
    <row r="1636" ht="12.75">
      <c r="D1636" s="81"/>
    </row>
    <row r="1637" ht="12.75">
      <c r="D1637" s="81"/>
    </row>
    <row r="1638" ht="12.75">
      <c r="D1638" s="81"/>
    </row>
    <row r="1639" ht="12.75">
      <c r="D1639" s="81"/>
    </row>
    <row r="1640" ht="12.75">
      <c r="D1640" s="81"/>
    </row>
    <row r="1641" ht="12.75">
      <c r="D1641" s="81"/>
    </row>
    <row r="1642" ht="12.75">
      <c r="D1642" s="81"/>
    </row>
    <row r="1643" ht="12.75">
      <c r="D1643" s="81"/>
    </row>
    <row r="1644" ht="12.75">
      <c r="D1644" s="81"/>
    </row>
    <row r="1645" ht="12.75">
      <c r="D1645" s="81"/>
    </row>
    <row r="1646" ht="12.75">
      <c r="D1646" s="81"/>
    </row>
    <row r="1647" ht="12.75">
      <c r="D1647" s="81"/>
    </row>
    <row r="1648" ht="12.75">
      <c r="D1648" s="81"/>
    </row>
    <row r="1649" ht="12.75">
      <c r="D1649" s="81"/>
    </row>
    <row r="1650" ht="12.75">
      <c r="D1650" s="81"/>
    </row>
    <row r="1651" ht="12.75">
      <c r="D1651" s="81"/>
    </row>
    <row r="1652" ht="12.75">
      <c r="D1652" s="81"/>
    </row>
    <row r="1653" ht="12.75">
      <c r="D1653" s="81"/>
    </row>
    <row r="1654" ht="12.75">
      <c r="D1654" s="81"/>
    </row>
    <row r="1655" ht="12.75">
      <c r="D1655" s="81"/>
    </row>
    <row r="1656" ht="12.75">
      <c r="D1656" s="81"/>
    </row>
    <row r="1657" ht="12.75">
      <c r="D1657" s="81"/>
    </row>
    <row r="1658" ht="12.75">
      <c r="D1658" s="81"/>
    </row>
    <row r="1659" ht="12.75">
      <c r="D1659" s="81"/>
    </row>
    <row r="1660" ht="12.75">
      <c r="D1660" s="81"/>
    </row>
    <row r="1661" ht="12.75">
      <c r="D1661" s="81"/>
    </row>
    <row r="1662" ht="12.75">
      <c r="D1662" s="81"/>
    </row>
    <row r="1663" ht="12.75">
      <c r="D1663" s="81"/>
    </row>
    <row r="1664" ht="12.75">
      <c r="D1664" s="81"/>
    </row>
    <row r="1665" ht="12.75">
      <c r="D1665" s="81"/>
    </row>
    <row r="1666" ht="12.75">
      <c r="D1666" s="81"/>
    </row>
    <row r="1667" ht="12.75">
      <c r="D1667" s="81"/>
    </row>
    <row r="1668" ht="12.75">
      <c r="D1668" s="81"/>
    </row>
    <row r="1669" ht="12.75">
      <c r="D1669" s="81"/>
    </row>
    <row r="1670" ht="12.75">
      <c r="D1670" s="81"/>
    </row>
    <row r="1671" ht="12.75">
      <c r="D1671" s="81"/>
    </row>
    <row r="1672" ht="12.75">
      <c r="D1672" s="81"/>
    </row>
    <row r="1673" ht="12.75">
      <c r="D1673" s="81"/>
    </row>
    <row r="1674" ht="12.75">
      <c r="D1674" s="81"/>
    </row>
    <row r="1675" ht="12.75">
      <c r="D1675" s="81"/>
    </row>
    <row r="1676" ht="12.75">
      <c r="D1676" s="81"/>
    </row>
    <row r="1677" ht="12.75">
      <c r="D1677" s="81"/>
    </row>
    <row r="1678" ht="12.75">
      <c r="D1678" s="81"/>
    </row>
    <row r="1679" ht="12.75">
      <c r="D1679" s="81"/>
    </row>
    <row r="1680" ht="12.75">
      <c r="D1680" s="81"/>
    </row>
    <row r="1681" ht="12.75">
      <c r="D1681" s="81"/>
    </row>
    <row r="1682" ht="12.75">
      <c r="D1682" s="81"/>
    </row>
    <row r="1683" ht="12.75">
      <c r="D1683" s="81"/>
    </row>
    <row r="1684" ht="12.75">
      <c r="D1684" s="81"/>
    </row>
    <row r="1685" ht="12.75">
      <c r="D1685" s="81"/>
    </row>
    <row r="1686" ht="12.75">
      <c r="D1686" s="81"/>
    </row>
    <row r="1687" ht="12.75">
      <c r="D1687" s="81"/>
    </row>
    <row r="1688" ht="12.75">
      <c r="D1688" s="81"/>
    </row>
    <row r="1689" ht="12.75">
      <c r="D1689" s="81"/>
    </row>
    <row r="1690" ht="12.75">
      <c r="D1690" s="81"/>
    </row>
    <row r="1691" ht="12.75">
      <c r="D1691" s="81"/>
    </row>
    <row r="1692" ht="12.75">
      <c r="D1692" s="81"/>
    </row>
    <row r="1693" ht="12.75">
      <c r="D1693" s="81"/>
    </row>
    <row r="1694" ht="12.75">
      <c r="D1694" s="81"/>
    </row>
    <row r="1695" ht="12.75">
      <c r="D1695" s="81"/>
    </row>
    <row r="1696" ht="12.75">
      <c r="D1696" s="81"/>
    </row>
    <row r="1697" ht="12.75">
      <c r="D1697" s="81"/>
    </row>
    <row r="1698" ht="12.75">
      <c r="D1698" s="81"/>
    </row>
    <row r="1699" ht="12.75">
      <c r="D1699" s="81"/>
    </row>
    <row r="1700" ht="12.75">
      <c r="D1700" s="81"/>
    </row>
    <row r="1701" ht="12.75">
      <c r="D1701" s="81"/>
    </row>
    <row r="1702" ht="12.75">
      <c r="D1702" s="81"/>
    </row>
    <row r="1703" ht="12.75">
      <c r="D1703" s="81"/>
    </row>
    <row r="1704" ht="12.75">
      <c r="D1704" s="81"/>
    </row>
    <row r="1705" ht="12.75">
      <c r="D1705" s="81"/>
    </row>
    <row r="1706" ht="12.75">
      <c r="D1706" s="81"/>
    </row>
    <row r="1707" ht="12.75">
      <c r="D1707" s="81"/>
    </row>
    <row r="1708" ht="12.75">
      <c r="D1708" s="81"/>
    </row>
    <row r="1709" ht="12.75">
      <c r="D1709" s="81"/>
    </row>
    <row r="1710" ht="12.75">
      <c r="D1710" s="81"/>
    </row>
    <row r="1711" ht="12.75">
      <c r="D1711" s="81"/>
    </row>
    <row r="1712" ht="12.75">
      <c r="D1712" s="81"/>
    </row>
    <row r="1713" ht="12.75">
      <c r="D1713" s="81"/>
    </row>
    <row r="1714" ht="12.75">
      <c r="D1714" s="81"/>
    </row>
    <row r="1715" ht="12.75">
      <c r="D1715" s="81"/>
    </row>
    <row r="1716" ht="12.75">
      <c r="D1716" s="81"/>
    </row>
    <row r="1717" ht="12.75">
      <c r="D1717" s="81"/>
    </row>
    <row r="1718" ht="12.75">
      <c r="D1718" s="81"/>
    </row>
    <row r="1719" ht="12.75">
      <c r="D1719" s="81"/>
    </row>
    <row r="1720" ht="12.75">
      <c r="D1720" s="81"/>
    </row>
    <row r="1721" ht="12.75">
      <c r="D1721" s="81"/>
    </row>
    <row r="1722" ht="12.75">
      <c r="D1722" s="81"/>
    </row>
    <row r="1723" ht="12.75">
      <c r="D1723" s="81"/>
    </row>
    <row r="1724" ht="12.75">
      <c r="D1724" s="81"/>
    </row>
    <row r="1725" ht="12.75">
      <c r="D1725" s="81"/>
    </row>
    <row r="1726" ht="12.75">
      <c r="D1726" s="81"/>
    </row>
    <row r="1727" ht="12.75">
      <c r="D1727" s="81"/>
    </row>
    <row r="1728" ht="12.75">
      <c r="D1728" s="81"/>
    </row>
    <row r="1729" ht="12.75">
      <c r="D1729" s="81"/>
    </row>
    <row r="1730" ht="12.75">
      <c r="D1730" s="81"/>
    </row>
    <row r="1731" ht="12.75">
      <c r="D1731" s="81"/>
    </row>
    <row r="1732" ht="12.75">
      <c r="D1732" s="81"/>
    </row>
    <row r="1733" ht="12.75">
      <c r="D1733" s="81"/>
    </row>
    <row r="1734" ht="12.75">
      <c r="D1734" s="81"/>
    </row>
    <row r="1735" ht="12.75">
      <c r="D1735" s="81"/>
    </row>
    <row r="1736" ht="12.75">
      <c r="D1736" s="81"/>
    </row>
    <row r="1737" ht="12.75">
      <c r="D1737" s="81"/>
    </row>
    <row r="1738" ht="12.75">
      <c r="D1738" s="81"/>
    </row>
    <row r="1739" ht="12.75">
      <c r="D1739" s="81"/>
    </row>
    <row r="1740" ht="12.75">
      <c r="D1740" s="81"/>
    </row>
    <row r="1741" ht="12.75">
      <c r="D1741" s="81"/>
    </row>
    <row r="1742" ht="12.75">
      <c r="D1742" s="81"/>
    </row>
    <row r="1743" ht="12.75">
      <c r="D1743" s="81"/>
    </row>
    <row r="1744" ht="12.75">
      <c r="D1744" s="81"/>
    </row>
    <row r="1745" ht="12.75">
      <c r="D1745" s="81"/>
    </row>
    <row r="1746" ht="12.75">
      <c r="D1746" s="81"/>
    </row>
    <row r="1747" ht="12.75">
      <c r="D1747" s="81"/>
    </row>
    <row r="1748" ht="12.75">
      <c r="D1748" s="81"/>
    </row>
    <row r="1749" ht="12.75">
      <c r="D1749" s="81"/>
    </row>
    <row r="1750" ht="12.75">
      <c r="D1750" s="81"/>
    </row>
    <row r="1751" ht="12.75">
      <c r="D1751" s="81"/>
    </row>
    <row r="1752" ht="12.75">
      <c r="D1752" s="81"/>
    </row>
    <row r="1753" ht="12.75">
      <c r="D1753" s="81"/>
    </row>
    <row r="1754" ht="12.75">
      <c r="D1754" s="81"/>
    </row>
    <row r="1755" ht="12.75">
      <c r="D1755" s="81"/>
    </row>
    <row r="1756" ht="12.75">
      <c r="D1756" s="81"/>
    </row>
    <row r="1757" ht="12.75">
      <c r="D1757" s="81"/>
    </row>
    <row r="1758" ht="12.75">
      <c r="D1758" s="81"/>
    </row>
    <row r="1759" ht="12.75">
      <c r="D1759" s="81"/>
    </row>
    <row r="1760" ht="12.75">
      <c r="D1760" s="81"/>
    </row>
    <row r="1761" ht="12.75">
      <c r="D1761" s="81"/>
    </row>
    <row r="1762" ht="12.75">
      <c r="D1762" s="81"/>
    </row>
    <row r="1763" ht="12.75">
      <c r="D1763" s="81"/>
    </row>
    <row r="1764" ht="12.75">
      <c r="D1764" s="81"/>
    </row>
    <row r="1765" ht="12.75">
      <c r="D1765" s="81"/>
    </row>
    <row r="1766" ht="12.75">
      <c r="D1766" s="81"/>
    </row>
    <row r="1767" ht="12.75">
      <c r="D1767" s="81"/>
    </row>
    <row r="1768" ht="12.75">
      <c r="D1768" s="81"/>
    </row>
    <row r="1769" ht="12.75">
      <c r="D1769" s="81"/>
    </row>
    <row r="1770" ht="12.75">
      <c r="D1770" s="81"/>
    </row>
    <row r="1771" ht="12.75">
      <c r="D1771" s="81"/>
    </row>
    <row r="1772" ht="12.75">
      <c r="D1772" s="81"/>
    </row>
    <row r="1773" ht="12.75">
      <c r="D1773" s="81"/>
    </row>
    <row r="1774" ht="12.75">
      <c r="D1774" s="81"/>
    </row>
    <row r="1775" ht="12.75">
      <c r="D1775" s="81"/>
    </row>
    <row r="1776" ht="12.75">
      <c r="D1776" s="81"/>
    </row>
    <row r="1777" ht="12.75">
      <c r="D1777" s="81"/>
    </row>
    <row r="1778" ht="12.75">
      <c r="D1778" s="81"/>
    </row>
    <row r="1779" ht="12.75">
      <c r="D1779" s="81"/>
    </row>
    <row r="1780" ht="12.75">
      <c r="D1780" s="81"/>
    </row>
    <row r="1781" ht="12.75">
      <c r="D1781" s="81"/>
    </row>
    <row r="1782" ht="12.75">
      <c r="D1782" s="81"/>
    </row>
    <row r="1783" ht="12.75">
      <c r="D1783" s="81"/>
    </row>
    <row r="1784" ht="12.75">
      <c r="D1784" s="81"/>
    </row>
    <row r="1785" ht="12.75">
      <c r="D1785" s="81"/>
    </row>
    <row r="1786" ht="12.75">
      <c r="D1786" s="81"/>
    </row>
    <row r="1787" ht="12.75">
      <c r="D1787" s="81"/>
    </row>
    <row r="1788" ht="12.75">
      <c r="D1788" s="81"/>
    </row>
    <row r="1789" ht="12.75">
      <c r="D1789" s="81"/>
    </row>
    <row r="1790" ht="12.75">
      <c r="D1790" s="81"/>
    </row>
    <row r="1791" ht="12.75">
      <c r="D1791" s="81"/>
    </row>
    <row r="1792" ht="12.75">
      <c r="D1792" s="81"/>
    </row>
    <row r="1793" ht="12.75">
      <c r="D1793" s="81"/>
    </row>
    <row r="1794" ht="12.75">
      <c r="D1794" s="81"/>
    </row>
    <row r="1795" ht="12.75">
      <c r="D1795" s="81"/>
    </row>
    <row r="1796" ht="12.75">
      <c r="D1796" s="81"/>
    </row>
    <row r="1797" ht="12.75">
      <c r="D1797" s="81"/>
    </row>
    <row r="1798" ht="12.75">
      <c r="D1798" s="81"/>
    </row>
    <row r="1799" ht="12.75">
      <c r="D1799" s="81"/>
    </row>
    <row r="1800" ht="12.75">
      <c r="D1800" s="81"/>
    </row>
    <row r="1801" ht="12.75">
      <c r="D1801" s="81"/>
    </row>
    <row r="1802" ht="12.75">
      <c r="D1802" s="81"/>
    </row>
    <row r="1803" ht="12.75">
      <c r="D1803" s="81"/>
    </row>
    <row r="1804" ht="12.75">
      <c r="D1804" s="81"/>
    </row>
    <row r="1805" ht="12.75">
      <c r="D1805" s="81"/>
    </row>
    <row r="1806" ht="12.75">
      <c r="D1806" s="81"/>
    </row>
    <row r="1807" ht="12.75">
      <c r="D1807" s="81"/>
    </row>
    <row r="1808" ht="12.75">
      <c r="D1808" s="81"/>
    </row>
    <row r="1809" ht="12.75">
      <c r="D1809" s="81"/>
    </row>
    <row r="1810" ht="12.75">
      <c r="D1810" s="81"/>
    </row>
    <row r="1811" ht="12.75">
      <c r="D1811" s="81"/>
    </row>
    <row r="1812" ht="12.75">
      <c r="D1812" s="81"/>
    </row>
    <row r="1813" ht="12.75">
      <c r="D1813" s="81"/>
    </row>
    <row r="1814" ht="12.75">
      <c r="D1814" s="81"/>
    </row>
    <row r="1815" ht="12.75">
      <c r="D1815" s="81"/>
    </row>
    <row r="1816" ht="12.75">
      <c r="D1816" s="81"/>
    </row>
    <row r="1817" ht="12.75">
      <c r="D1817" s="81"/>
    </row>
    <row r="1818" ht="12.75">
      <c r="D1818" s="81"/>
    </row>
    <row r="1819" ht="12.75">
      <c r="D1819" s="81"/>
    </row>
    <row r="1820" ht="12.75">
      <c r="D1820" s="81"/>
    </row>
    <row r="1821" ht="12.75">
      <c r="D1821" s="81"/>
    </row>
    <row r="1822" ht="12.75">
      <c r="D1822" s="81"/>
    </row>
    <row r="1823" ht="12.75">
      <c r="D1823" s="81"/>
    </row>
    <row r="1824" ht="12.75">
      <c r="D1824" s="81"/>
    </row>
    <row r="1825" ht="12.75">
      <c r="D1825" s="81"/>
    </row>
    <row r="1826" ht="12.75">
      <c r="D1826" s="81"/>
    </row>
    <row r="1827" ht="12.75">
      <c r="D1827" s="81"/>
    </row>
    <row r="1828" ht="12.75">
      <c r="D1828" s="81"/>
    </row>
    <row r="1829" ht="12.75">
      <c r="D1829" s="81"/>
    </row>
    <row r="1830" ht="12.75">
      <c r="D1830" s="81"/>
    </row>
    <row r="1831" ht="12.75">
      <c r="D1831" s="81"/>
    </row>
    <row r="1832" ht="12.75">
      <c r="D1832" s="81"/>
    </row>
    <row r="1833" ht="12.75">
      <c r="D1833" s="81"/>
    </row>
    <row r="1834" ht="12.75">
      <c r="D1834" s="81"/>
    </row>
    <row r="1835" ht="12.75">
      <c r="D1835" s="81"/>
    </row>
    <row r="1836" ht="12.75">
      <c r="D1836" s="81"/>
    </row>
    <row r="1837" ht="12.75">
      <c r="D1837" s="81"/>
    </row>
    <row r="1838" ht="12.75">
      <c r="D1838" s="81"/>
    </row>
    <row r="1839" ht="12.75">
      <c r="D1839" s="81"/>
    </row>
    <row r="1840" ht="12.75">
      <c r="D1840" s="81"/>
    </row>
    <row r="1841" ht="12.75">
      <c r="D1841" s="81"/>
    </row>
    <row r="1842" ht="12.75">
      <c r="D1842" s="81"/>
    </row>
    <row r="1843" ht="12.75">
      <c r="D1843" s="81"/>
    </row>
    <row r="1844" ht="12.75">
      <c r="D1844" s="81"/>
    </row>
    <row r="1845" ht="12.75">
      <c r="D1845" s="81"/>
    </row>
    <row r="1846" ht="12.75">
      <c r="D1846" s="81"/>
    </row>
    <row r="1847" ht="12.75">
      <c r="D1847" s="81"/>
    </row>
    <row r="1848" ht="12.75">
      <c r="D1848" s="81"/>
    </row>
    <row r="1849" ht="12.75">
      <c r="D1849" s="81"/>
    </row>
    <row r="1850" ht="12.75">
      <c r="D1850" s="81"/>
    </row>
    <row r="1851" ht="12.75">
      <c r="D1851" s="81"/>
    </row>
    <row r="1852" ht="12.75">
      <c r="D1852" s="81"/>
    </row>
    <row r="1853" ht="12.75">
      <c r="D1853" s="81"/>
    </row>
    <row r="1854" ht="12.75">
      <c r="D1854" s="81"/>
    </row>
    <row r="1855" ht="12.75">
      <c r="D1855" s="81"/>
    </row>
    <row r="1856" ht="12.75">
      <c r="D1856" s="81"/>
    </row>
    <row r="1857" ht="12.75">
      <c r="D1857" s="81"/>
    </row>
    <row r="1858" ht="12.75">
      <c r="D1858" s="81"/>
    </row>
    <row r="1859" ht="12.75">
      <c r="D1859" s="81"/>
    </row>
    <row r="1860" ht="12.75">
      <c r="D1860" s="81"/>
    </row>
    <row r="1861" ht="12.75">
      <c r="D1861" s="81"/>
    </row>
    <row r="1862" ht="12.75">
      <c r="D1862" s="81"/>
    </row>
    <row r="1863" ht="12.75">
      <c r="D1863" s="81"/>
    </row>
    <row r="1864" ht="12.75">
      <c r="D1864" s="81"/>
    </row>
    <row r="1865" ht="12.75">
      <c r="D1865" s="81"/>
    </row>
    <row r="1866" ht="12.75">
      <c r="D1866" s="81"/>
    </row>
    <row r="1867" ht="12.75">
      <c r="D1867" s="81"/>
    </row>
    <row r="1868" ht="12.75">
      <c r="D1868" s="81"/>
    </row>
    <row r="1869" ht="12.75">
      <c r="D1869" s="81"/>
    </row>
    <row r="1870" ht="12.75">
      <c r="D1870" s="81"/>
    </row>
    <row r="1871" ht="12.75">
      <c r="D1871" s="81"/>
    </row>
    <row r="1872" ht="12.75">
      <c r="D1872" s="81"/>
    </row>
    <row r="1873" ht="12.75">
      <c r="D1873" s="81"/>
    </row>
    <row r="1874" ht="12.75">
      <c r="D1874" s="81"/>
    </row>
    <row r="1875" ht="12.75">
      <c r="D1875" s="81"/>
    </row>
    <row r="1876" ht="12.75">
      <c r="D1876" s="81"/>
    </row>
    <row r="1877" ht="12.75">
      <c r="D1877" s="81"/>
    </row>
    <row r="1878" ht="12.75">
      <c r="D1878" s="81"/>
    </row>
    <row r="1879" ht="12.75">
      <c r="D1879" s="81"/>
    </row>
    <row r="1880" ht="12.75">
      <c r="D1880" s="81"/>
    </row>
    <row r="1881" ht="12.75">
      <c r="D1881" s="81"/>
    </row>
    <row r="1882" ht="12.75">
      <c r="D1882" s="81"/>
    </row>
    <row r="1883" ht="12.75">
      <c r="D1883" s="81"/>
    </row>
    <row r="1884" ht="12.75">
      <c r="D1884" s="81"/>
    </row>
    <row r="1885" ht="12.75">
      <c r="D1885" s="81"/>
    </row>
    <row r="1886" ht="12.75">
      <c r="D1886" s="81"/>
    </row>
    <row r="1887" ht="12.75">
      <c r="D1887" s="81"/>
    </row>
    <row r="1888" ht="12.75">
      <c r="D1888" s="81"/>
    </row>
    <row r="1889" ht="12.75">
      <c r="D1889" s="81"/>
    </row>
    <row r="1890" ht="12.75">
      <c r="D1890" s="81"/>
    </row>
    <row r="1891" ht="12.75">
      <c r="D1891" s="81"/>
    </row>
    <row r="1892" ht="12.75">
      <c r="D1892" s="81"/>
    </row>
    <row r="1893" ht="12.75">
      <c r="D1893" s="81"/>
    </row>
    <row r="1894" ht="12.75">
      <c r="D1894" s="81"/>
    </row>
    <row r="1895" ht="12.75">
      <c r="D1895" s="81"/>
    </row>
    <row r="1896" ht="12.75">
      <c r="D1896" s="81"/>
    </row>
    <row r="1897" ht="12.75">
      <c r="D1897" s="81"/>
    </row>
    <row r="1898" ht="12.75">
      <c r="D1898" s="81"/>
    </row>
    <row r="1899" ht="12.75">
      <c r="D1899" s="81"/>
    </row>
    <row r="1900" ht="12.75">
      <c r="D1900" s="81"/>
    </row>
    <row r="1901" ht="12.75">
      <c r="D1901" s="81"/>
    </row>
    <row r="1902" ht="12.75">
      <c r="D1902" s="81"/>
    </row>
    <row r="1903" ht="12.75">
      <c r="D1903" s="81"/>
    </row>
    <row r="1904" ht="12.75">
      <c r="D1904" s="81"/>
    </row>
    <row r="1905" ht="12.75">
      <c r="D1905" s="81"/>
    </row>
    <row r="1906" ht="12.75">
      <c r="D1906" s="81"/>
    </row>
    <row r="1907" ht="12.75">
      <c r="D1907" s="81"/>
    </row>
    <row r="1908" ht="12.75">
      <c r="D1908" s="81"/>
    </row>
    <row r="1909" ht="12.75">
      <c r="D1909" s="81"/>
    </row>
    <row r="1910" ht="12.75">
      <c r="D1910" s="81"/>
    </row>
    <row r="1911" ht="12.75">
      <c r="D1911" s="81"/>
    </row>
    <row r="1912" ht="12.75">
      <c r="D1912" s="81"/>
    </row>
    <row r="1913" ht="12.75">
      <c r="D1913" s="81"/>
    </row>
    <row r="1914" ht="12.75">
      <c r="D1914" s="81"/>
    </row>
    <row r="1915" ht="12.75">
      <c r="D1915" s="81"/>
    </row>
    <row r="1916" ht="12.75">
      <c r="D1916" s="81"/>
    </row>
    <row r="1917" ht="12.75">
      <c r="D1917" s="81"/>
    </row>
    <row r="1918" ht="12.75">
      <c r="D1918" s="81"/>
    </row>
    <row r="1919" ht="12.75">
      <c r="D1919" s="81"/>
    </row>
    <row r="1920" ht="12.75">
      <c r="D1920" s="81"/>
    </row>
    <row r="1921" ht="12.75">
      <c r="D1921" s="81"/>
    </row>
    <row r="1922" ht="12.75">
      <c r="D1922" s="81"/>
    </row>
    <row r="1923" ht="12.75">
      <c r="D1923" s="81"/>
    </row>
    <row r="1924" ht="12.75">
      <c r="D1924" s="81"/>
    </row>
    <row r="1925" ht="12.75">
      <c r="D1925" s="81"/>
    </row>
    <row r="1926" ht="12.75">
      <c r="D1926" s="81"/>
    </row>
    <row r="1927" ht="12.75">
      <c r="D1927" s="81"/>
    </row>
    <row r="1928" ht="12.75">
      <c r="D1928" s="81"/>
    </row>
    <row r="1929" ht="12.75">
      <c r="D1929" s="81"/>
    </row>
    <row r="1930" ht="12.75">
      <c r="D1930" s="81"/>
    </row>
    <row r="1931" ht="12.75">
      <c r="D1931" s="81"/>
    </row>
    <row r="1932" ht="12.75">
      <c r="D1932" s="81"/>
    </row>
    <row r="1933" ht="12.75">
      <c r="D1933" s="81"/>
    </row>
    <row r="1934" ht="12.75">
      <c r="D1934" s="81"/>
    </row>
    <row r="1935" ht="12.75">
      <c r="D1935" s="81"/>
    </row>
    <row r="1936" ht="12.75">
      <c r="D1936" s="81"/>
    </row>
    <row r="1937" ht="12.75">
      <c r="D1937" s="81"/>
    </row>
    <row r="1938" ht="12.75">
      <c r="D1938" s="81"/>
    </row>
    <row r="1939" ht="12.75">
      <c r="D1939" s="81"/>
    </row>
    <row r="1940" ht="12.75">
      <c r="D1940" s="81"/>
    </row>
    <row r="1941" ht="12.75">
      <c r="D1941" s="81"/>
    </row>
    <row r="1942" ht="12.75">
      <c r="D1942" s="81"/>
    </row>
    <row r="1943" ht="12.75">
      <c r="D1943" s="81"/>
    </row>
    <row r="1944" ht="12.75">
      <c r="D1944" s="81"/>
    </row>
    <row r="1945" ht="12.75">
      <c r="D1945" s="81"/>
    </row>
    <row r="1946" ht="12.75">
      <c r="D1946" s="81"/>
    </row>
    <row r="1947" ht="12.75">
      <c r="D1947" s="81"/>
    </row>
    <row r="1948" ht="12.75">
      <c r="D1948" s="81"/>
    </row>
    <row r="1949" ht="12.75">
      <c r="D1949" s="81"/>
    </row>
    <row r="1950" ht="12.75">
      <c r="D1950" s="81"/>
    </row>
    <row r="1951" ht="12.75">
      <c r="D1951" s="81"/>
    </row>
    <row r="1952" ht="12.75">
      <c r="D1952" s="81"/>
    </row>
    <row r="1953" ht="12.75">
      <c r="D1953" s="81"/>
    </row>
    <row r="1954" ht="12.75">
      <c r="D1954" s="81"/>
    </row>
    <row r="1955" ht="12.75">
      <c r="D1955" s="81"/>
    </row>
    <row r="1956" ht="12.75">
      <c r="D1956" s="81"/>
    </row>
    <row r="1957" ht="12.75">
      <c r="D1957" s="81"/>
    </row>
    <row r="1958" ht="12.75">
      <c r="D1958" s="81"/>
    </row>
    <row r="1959" ht="12.75">
      <c r="D1959" s="81"/>
    </row>
    <row r="1960" ht="12.75">
      <c r="D1960" s="81"/>
    </row>
    <row r="1961" ht="12.75">
      <c r="D1961" s="81"/>
    </row>
    <row r="1962" ht="12.75">
      <c r="D1962" s="81"/>
    </row>
    <row r="1963" ht="12.75">
      <c r="D1963" s="81"/>
    </row>
    <row r="1964" ht="12.75">
      <c r="D1964" s="81"/>
    </row>
    <row r="1965" ht="12.75">
      <c r="D1965" s="81"/>
    </row>
    <row r="1966" ht="12.75">
      <c r="D1966" s="81"/>
    </row>
    <row r="1967" ht="12.75">
      <c r="D1967" s="81"/>
    </row>
    <row r="1968" ht="12.75">
      <c r="D1968" s="81"/>
    </row>
    <row r="1969" ht="12.75">
      <c r="D1969" s="81"/>
    </row>
    <row r="1970" ht="12.75">
      <c r="D1970" s="81"/>
    </row>
    <row r="1971" ht="12.75">
      <c r="D1971" s="81"/>
    </row>
    <row r="1972" ht="12.75">
      <c r="D1972" s="81"/>
    </row>
    <row r="1973" ht="12.75">
      <c r="D1973" s="81"/>
    </row>
    <row r="1974" ht="12.75">
      <c r="D1974" s="81"/>
    </row>
    <row r="1975" ht="12.75">
      <c r="D1975" s="81"/>
    </row>
    <row r="1976" ht="12.75">
      <c r="D1976" s="81"/>
    </row>
    <row r="1977" ht="12.75">
      <c r="D1977" s="81"/>
    </row>
    <row r="1978" ht="12.75">
      <c r="D1978" s="81"/>
    </row>
    <row r="1979" ht="12.75">
      <c r="D1979" s="81"/>
    </row>
    <row r="1980" ht="12.75">
      <c r="D1980" s="81"/>
    </row>
    <row r="1981" ht="12.75">
      <c r="D1981" s="81"/>
    </row>
    <row r="1982" ht="12.75">
      <c r="D1982" s="81"/>
    </row>
    <row r="1983" ht="12.75">
      <c r="D1983" s="81"/>
    </row>
    <row r="1984" ht="12.75">
      <c r="D1984" s="81"/>
    </row>
    <row r="1985" ht="12.75">
      <c r="D1985" s="81"/>
    </row>
    <row r="1986" ht="12.75">
      <c r="D1986" s="81"/>
    </row>
    <row r="1987" ht="12.75">
      <c r="D1987" s="81"/>
    </row>
    <row r="1988" ht="12.75">
      <c r="D1988" s="81"/>
    </row>
    <row r="1989" ht="12.75">
      <c r="D1989" s="81"/>
    </row>
    <row r="1990" ht="12.75">
      <c r="D1990" s="81"/>
    </row>
    <row r="1991" ht="12.75">
      <c r="D1991" s="81"/>
    </row>
    <row r="1992" ht="12.75">
      <c r="D1992" s="81"/>
    </row>
    <row r="1993" ht="12.75">
      <c r="D1993" s="81"/>
    </row>
    <row r="1994" ht="12.75">
      <c r="D1994" s="81"/>
    </row>
    <row r="1995" ht="12.75">
      <c r="D1995" s="81"/>
    </row>
    <row r="1996" ht="12.75">
      <c r="D1996" s="81"/>
    </row>
    <row r="1997" ht="12.75">
      <c r="D1997" s="81"/>
    </row>
    <row r="1998" ht="12.75">
      <c r="D1998" s="81"/>
    </row>
    <row r="1999" ht="12.75">
      <c r="D1999" s="81"/>
    </row>
    <row r="2000" ht="12.75">
      <c r="D2000" s="81"/>
    </row>
    <row r="2001" ht="12.75">
      <c r="D2001" s="81"/>
    </row>
    <row r="2002" ht="12.75">
      <c r="D2002" s="81"/>
    </row>
    <row r="2003" ht="12.75">
      <c r="D2003" s="81"/>
    </row>
    <row r="2004" ht="12.75">
      <c r="D2004" s="81"/>
    </row>
    <row r="2005" ht="12.75">
      <c r="D2005" s="81"/>
    </row>
    <row r="2006" ht="12.75">
      <c r="D2006" s="81"/>
    </row>
    <row r="2007" ht="12.75">
      <c r="D2007" s="81"/>
    </row>
    <row r="2008" ht="12.75">
      <c r="D2008" s="81"/>
    </row>
    <row r="2009" ht="12.75">
      <c r="D2009" s="81"/>
    </row>
    <row r="2010" ht="12.75">
      <c r="D2010" s="81"/>
    </row>
    <row r="2011" ht="12.75">
      <c r="D2011" s="81"/>
    </row>
    <row r="2012" ht="12.75">
      <c r="D2012" s="81"/>
    </row>
    <row r="2013" ht="12.75">
      <c r="D2013" s="81"/>
    </row>
    <row r="2014" ht="12.75">
      <c r="D2014" s="81"/>
    </row>
    <row r="2015" ht="12.75">
      <c r="D2015" s="81"/>
    </row>
    <row r="2016" ht="12.75">
      <c r="D2016" s="81"/>
    </row>
    <row r="2017" ht="12.75">
      <c r="D2017" s="81"/>
    </row>
    <row r="2018" ht="12.75">
      <c r="D2018" s="81"/>
    </row>
    <row r="2019" ht="12.75">
      <c r="D2019" s="81"/>
    </row>
    <row r="2020" ht="12.75">
      <c r="D2020" s="81"/>
    </row>
    <row r="2021" ht="12.75">
      <c r="D2021" s="81"/>
    </row>
    <row r="2022" ht="12.75">
      <c r="D2022" s="81"/>
    </row>
    <row r="2023" ht="12.75">
      <c r="D2023" s="81"/>
    </row>
    <row r="2024" ht="12.75">
      <c r="D2024" s="81"/>
    </row>
    <row r="2025" ht="12.75">
      <c r="D2025" s="81"/>
    </row>
    <row r="2026" ht="12.75">
      <c r="D2026" s="81"/>
    </row>
    <row r="2027" ht="12.75">
      <c r="D2027" s="81"/>
    </row>
    <row r="2028" ht="12.75">
      <c r="D2028" s="81"/>
    </row>
    <row r="2029" ht="12.75">
      <c r="D2029" s="81"/>
    </row>
    <row r="2030" ht="12.75">
      <c r="D2030" s="81"/>
    </row>
    <row r="2031" ht="12.75">
      <c r="D2031" s="81"/>
    </row>
    <row r="2032" ht="12.75">
      <c r="D2032" s="81"/>
    </row>
    <row r="2033" ht="12.75">
      <c r="D2033" s="81"/>
    </row>
    <row r="2034" ht="12.75">
      <c r="D2034" s="81"/>
    </row>
    <row r="2035" ht="12.75">
      <c r="D2035" s="81"/>
    </row>
    <row r="2036" ht="12.75">
      <c r="D2036" s="81"/>
    </row>
    <row r="2037" ht="12.75">
      <c r="D2037" s="81"/>
    </row>
    <row r="2038" ht="12.75">
      <c r="D2038" s="81"/>
    </row>
    <row r="2039" ht="12.75">
      <c r="D2039" s="81"/>
    </row>
    <row r="2040" ht="12.75">
      <c r="D2040" s="81"/>
    </row>
    <row r="2041" ht="12.75">
      <c r="D2041" s="81"/>
    </row>
    <row r="2042" ht="12.75">
      <c r="D2042" s="81"/>
    </row>
    <row r="2043" ht="12.75">
      <c r="D2043" s="81"/>
    </row>
    <row r="2044" ht="12.75">
      <c r="D2044" s="81"/>
    </row>
    <row r="2045" ht="12.75">
      <c r="D2045" s="81"/>
    </row>
    <row r="2046" ht="12.75">
      <c r="D2046" s="81"/>
    </row>
    <row r="2047" ht="12.75">
      <c r="D2047" s="81"/>
    </row>
    <row r="2048" ht="12.75">
      <c r="D2048" s="81"/>
    </row>
    <row r="2049" ht="12.75">
      <c r="D2049" s="81"/>
    </row>
    <row r="2050" ht="12.75">
      <c r="D2050" s="81"/>
    </row>
    <row r="2051" ht="12.75">
      <c r="D2051" s="81"/>
    </row>
    <row r="2052" ht="12.75">
      <c r="D2052" s="81"/>
    </row>
    <row r="2053" ht="12.75">
      <c r="D2053" s="81"/>
    </row>
    <row r="2054" ht="12.75">
      <c r="D2054" s="81"/>
    </row>
    <row r="2055" ht="12.75">
      <c r="D2055" s="81"/>
    </row>
    <row r="2056" ht="12.75">
      <c r="D2056" s="81"/>
    </row>
    <row r="2057" ht="12.75">
      <c r="D2057" s="81"/>
    </row>
    <row r="2058" ht="12.75">
      <c r="D2058" s="81"/>
    </row>
    <row r="2059" ht="12.75">
      <c r="D2059" s="81"/>
    </row>
    <row r="2060" ht="12.75">
      <c r="D2060" s="81"/>
    </row>
    <row r="2061" ht="12.75">
      <c r="D2061" s="81"/>
    </row>
    <row r="2062" ht="12.75">
      <c r="D2062" s="81"/>
    </row>
    <row r="2063" ht="12.75">
      <c r="D2063" s="81"/>
    </row>
    <row r="2064" ht="12.75">
      <c r="D2064" s="81"/>
    </row>
    <row r="2065" ht="12.75">
      <c r="D2065" s="81"/>
    </row>
    <row r="2066" ht="12.75">
      <c r="D2066" s="81"/>
    </row>
    <row r="2067" ht="12.75">
      <c r="D2067" s="81"/>
    </row>
    <row r="2068" ht="12.75">
      <c r="D2068" s="81"/>
    </row>
    <row r="2069" ht="12.75">
      <c r="D2069" s="81"/>
    </row>
    <row r="2070" ht="12.75">
      <c r="D2070" s="81"/>
    </row>
    <row r="2071" ht="12.75">
      <c r="D2071" s="81"/>
    </row>
    <row r="2072" ht="12.75">
      <c r="D2072" s="81"/>
    </row>
    <row r="2073" ht="12.75">
      <c r="D2073" s="81"/>
    </row>
    <row r="2074" ht="12.75">
      <c r="D2074" s="81"/>
    </row>
    <row r="2075" ht="12.75">
      <c r="D2075" s="81"/>
    </row>
    <row r="2076" ht="12.75">
      <c r="D2076" s="81"/>
    </row>
    <row r="2077" ht="12.75">
      <c r="D2077" s="81"/>
    </row>
    <row r="2078" ht="12.75">
      <c r="D2078" s="81"/>
    </row>
    <row r="2079" ht="12.75">
      <c r="D2079" s="81"/>
    </row>
    <row r="2080" ht="12.75">
      <c r="D2080" s="81"/>
    </row>
    <row r="2081" ht="12.75">
      <c r="D2081" s="81"/>
    </row>
    <row r="2082" ht="12.75">
      <c r="D2082" s="81"/>
    </row>
    <row r="2083" ht="12.75">
      <c r="D2083" s="81"/>
    </row>
    <row r="2084" ht="12.75">
      <c r="D2084" s="81"/>
    </row>
    <row r="2085" ht="12.75">
      <c r="D2085" s="81"/>
    </row>
    <row r="2086" ht="12.75">
      <c r="D2086" s="81"/>
    </row>
    <row r="2087" ht="12.75">
      <c r="D2087" s="81"/>
    </row>
    <row r="2088" ht="12.75">
      <c r="D2088" s="81"/>
    </row>
    <row r="2089" ht="12.75">
      <c r="D2089" s="81"/>
    </row>
    <row r="2090" ht="12.75">
      <c r="D2090" s="81"/>
    </row>
    <row r="2091" ht="12.75">
      <c r="D2091" s="81"/>
    </row>
    <row r="2092" ht="12.75">
      <c r="D2092" s="81"/>
    </row>
    <row r="2093" ht="12.75">
      <c r="D2093" s="81"/>
    </row>
    <row r="2094" ht="12.75">
      <c r="D2094" s="81"/>
    </row>
    <row r="2095" ht="12.75">
      <c r="D2095" s="81"/>
    </row>
    <row r="2096" ht="12.75">
      <c r="D2096" s="81"/>
    </row>
    <row r="2097" ht="12.75">
      <c r="D2097" s="81"/>
    </row>
    <row r="2098" ht="12.75">
      <c r="D2098" s="81"/>
    </row>
    <row r="2099" ht="12.75">
      <c r="D2099" s="81"/>
    </row>
    <row r="2100" ht="12.75">
      <c r="D2100" s="81"/>
    </row>
    <row r="2101" ht="12.75">
      <c r="D2101" s="81"/>
    </row>
    <row r="2102" ht="12.75">
      <c r="D2102" s="81"/>
    </row>
    <row r="2103" ht="12.75">
      <c r="D2103" s="81"/>
    </row>
    <row r="2104" ht="12.75">
      <c r="D2104" s="81"/>
    </row>
    <row r="2105" ht="12.75">
      <c r="D2105" s="81"/>
    </row>
    <row r="2106" ht="12.75">
      <c r="D2106" s="81"/>
    </row>
    <row r="2107" ht="12.75">
      <c r="D2107" s="81"/>
    </row>
    <row r="2108" ht="12.75">
      <c r="D2108" s="81"/>
    </row>
    <row r="2109" ht="12.75">
      <c r="D2109" s="81"/>
    </row>
    <row r="2110" ht="12.75">
      <c r="D2110" s="81"/>
    </row>
    <row r="2111" ht="12.75">
      <c r="D2111" s="81"/>
    </row>
    <row r="2112" ht="12.75">
      <c r="D2112" s="81"/>
    </row>
    <row r="2113" ht="12.75">
      <c r="D2113" s="81"/>
    </row>
    <row r="2114" ht="12.75">
      <c r="D2114" s="81"/>
    </row>
    <row r="2115" ht="12.75">
      <c r="D2115" s="81"/>
    </row>
    <row r="2116" ht="12.75">
      <c r="D2116" s="81"/>
    </row>
    <row r="2117" ht="12.75">
      <c r="D2117" s="81"/>
    </row>
    <row r="2118" ht="12.75">
      <c r="D2118" s="81"/>
    </row>
    <row r="2119" ht="12.75">
      <c r="D2119" s="81"/>
    </row>
    <row r="2120" ht="12.75">
      <c r="D2120" s="81"/>
    </row>
    <row r="2121" ht="12.75">
      <c r="D2121" s="81"/>
    </row>
    <row r="2122" ht="12.75">
      <c r="D2122" s="81"/>
    </row>
    <row r="2123" ht="12.75">
      <c r="D2123" s="81"/>
    </row>
    <row r="2124" ht="12.75">
      <c r="D2124" s="81"/>
    </row>
    <row r="2125" ht="12.75">
      <c r="D2125" s="81"/>
    </row>
    <row r="2126" ht="12.75">
      <c r="D2126" s="81"/>
    </row>
    <row r="2127" ht="12.75">
      <c r="D2127" s="81"/>
    </row>
    <row r="2128" ht="12.75">
      <c r="D2128" s="81"/>
    </row>
    <row r="2129" ht="12.75">
      <c r="D2129" s="81"/>
    </row>
    <row r="2130" ht="12.75">
      <c r="D2130" s="81"/>
    </row>
    <row r="2131" ht="12.75">
      <c r="D2131" s="81"/>
    </row>
    <row r="2132" ht="12.75">
      <c r="D2132" s="81"/>
    </row>
    <row r="2133" ht="12.75">
      <c r="D2133" s="81"/>
    </row>
    <row r="2134" ht="12.75">
      <c r="D2134" s="81"/>
    </row>
    <row r="2135" ht="12.75">
      <c r="D2135" s="81"/>
    </row>
    <row r="2136" ht="12.75">
      <c r="D2136" s="81"/>
    </row>
    <row r="2137" ht="12.75">
      <c r="D2137" s="81"/>
    </row>
    <row r="2138" ht="12.75">
      <c r="D2138" s="81"/>
    </row>
    <row r="2139" ht="12.75">
      <c r="D2139" s="81"/>
    </row>
    <row r="2140" ht="12.75">
      <c r="D2140" s="81"/>
    </row>
    <row r="2141" ht="12.75">
      <c r="D2141" s="81"/>
    </row>
    <row r="2142" ht="12.75">
      <c r="D2142" s="81"/>
    </row>
    <row r="2143" ht="12.75">
      <c r="D2143" s="81"/>
    </row>
    <row r="2144" ht="12.75">
      <c r="D2144" s="81"/>
    </row>
    <row r="2145" ht="12.75">
      <c r="D2145" s="81"/>
    </row>
    <row r="2146" ht="12.75">
      <c r="D2146" s="81"/>
    </row>
    <row r="2147" ht="12.75">
      <c r="D2147" s="81"/>
    </row>
    <row r="2148" ht="12.75">
      <c r="D2148" s="81"/>
    </row>
    <row r="2149" ht="12.75">
      <c r="D2149" s="81"/>
    </row>
    <row r="2150" ht="12.75">
      <c r="D2150" s="81"/>
    </row>
    <row r="2151" ht="12.75">
      <c r="D2151" s="81"/>
    </row>
    <row r="2152" ht="12.75">
      <c r="D2152" s="81"/>
    </row>
    <row r="2153" ht="12.75">
      <c r="D2153" s="81"/>
    </row>
    <row r="2154" ht="12.75">
      <c r="D2154" s="81"/>
    </row>
    <row r="2155" ht="12.75">
      <c r="D2155" s="81"/>
    </row>
    <row r="2156" ht="12.75">
      <c r="D2156" s="81"/>
    </row>
    <row r="2157" ht="12.75">
      <c r="D2157" s="81"/>
    </row>
    <row r="2158" ht="12.75">
      <c r="D2158" s="81"/>
    </row>
    <row r="2159" ht="12.75">
      <c r="D2159" s="81"/>
    </row>
    <row r="2160" ht="12.75">
      <c r="D2160" s="81"/>
    </row>
    <row r="2161" ht="12.75">
      <c r="D2161" s="81"/>
    </row>
    <row r="2162" ht="12.75">
      <c r="D2162" s="81"/>
    </row>
    <row r="2163" ht="12.75">
      <c r="D2163" s="81"/>
    </row>
    <row r="2164" ht="12.75">
      <c r="D2164" s="81"/>
    </row>
    <row r="2165" ht="12.75">
      <c r="D2165" s="81"/>
    </row>
    <row r="2166" ht="12.75">
      <c r="D2166" s="81"/>
    </row>
    <row r="2167" ht="12.75">
      <c r="D2167" s="81"/>
    </row>
    <row r="2168" ht="12.75">
      <c r="D2168" s="81"/>
    </row>
    <row r="2169" ht="12.75">
      <c r="D2169" s="81"/>
    </row>
    <row r="2170" ht="12.75">
      <c r="D2170" s="81"/>
    </row>
    <row r="2171" ht="12.75">
      <c r="D2171" s="81"/>
    </row>
    <row r="2172" ht="12.75">
      <c r="D2172" s="81"/>
    </row>
    <row r="2173" ht="12.75">
      <c r="D2173" s="81"/>
    </row>
    <row r="2174" ht="12.75">
      <c r="D2174" s="81"/>
    </row>
    <row r="2175" ht="12.75">
      <c r="D2175" s="81"/>
    </row>
    <row r="2176" ht="12.75">
      <c r="D2176" s="81"/>
    </row>
    <row r="2177" ht="12.75">
      <c r="D2177" s="81"/>
    </row>
    <row r="2178" ht="12.75">
      <c r="D2178" s="81"/>
    </row>
    <row r="2179" ht="12.75">
      <c r="D2179" s="81"/>
    </row>
    <row r="2180" ht="12.75">
      <c r="D2180" s="81"/>
    </row>
    <row r="2181" ht="12.75">
      <c r="D2181" s="81"/>
    </row>
    <row r="2182" ht="12.75">
      <c r="D2182" s="81"/>
    </row>
    <row r="2183" ht="12.75">
      <c r="D2183" s="81"/>
    </row>
    <row r="2184" ht="12.75">
      <c r="D2184" s="81"/>
    </row>
    <row r="2185" ht="12.75">
      <c r="D2185" s="81"/>
    </row>
    <row r="2186" ht="12.75">
      <c r="D2186" s="81"/>
    </row>
    <row r="2187" ht="12.75">
      <c r="D2187" s="81"/>
    </row>
    <row r="2188" ht="12.75">
      <c r="D2188" s="81"/>
    </row>
    <row r="2189" ht="12.75">
      <c r="D2189" s="81"/>
    </row>
    <row r="2190" ht="12.75">
      <c r="D2190" s="81"/>
    </row>
    <row r="2191" ht="12.75">
      <c r="D2191" s="81"/>
    </row>
    <row r="2192" ht="12.75">
      <c r="D2192" s="81"/>
    </row>
    <row r="2193" ht="12.75">
      <c r="D2193" s="81"/>
    </row>
    <row r="2194" ht="12.75">
      <c r="D2194" s="81"/>
    </row>
    <row r="2195" ht="12.75">
      <c r="D2195" s="81"/>
    </row>
    <row r="2196" ht="12.75">
      <c r="D2196" s="81"/>
    </row>
    <row r="2197" ht="12.75">
      <c r="D2197" s="81"/>
    </row>
    <row r="2198" ht="12.75">
      <c r="D2198" s="81"/>
    </row>
    <row r="2199" ht="12.75">
      <c r="D2199" s="81"/>
    </row>
    <row r="2200" ht="12.75">
      <c r="D2200" s="81"/>
    </row>
    <row r="2201" ht="12.75">
      <c r="D2201" s="81"/>
    </row>
    <row r="2202" ht="12.75">
      <c r="D2202" s="81"/>
    </row>
    <row r="2203" ht="12.75">
      <c r="D2203" s="81"/>
    </row>
    <row r="2204" ht="12.75">
      <c r="D2204" s="81"/>
    </row>
    <row r="2205" ht="12.75">
      <c r="D2205" s="81"/>
    </row>
    <row r="2206" ht="12.75">
      <c r="D2206" s="81"/>
    </row>
    <row r="2207" ht="12.75">
      <c r="D2207" s="81"/>
    </row>
    <row r="2208" ht="12.75">
      <c r="D2208" s="81"/>
    </row>
    <row r="2209" ht="12.75">
      <c r="D2209" s="81"/>
    </row>
    <row r="2210" ht="12.75">
      <c r="D2210" s="81"/>
    </row>
    <row r="2211" ht="12.75">
      <c r="D2211" s="81"/>
    </row>
    <row r="2212" ht="12.75">
      <c r="D2212" s="81"/>
    </row>
    <row r="2213" ht="12.75">
      <c r="D2213" s="81"/>
    </row>
    <row r="2214" ht="12.75">
      <c r="D2214" s="81"/>
    </row>
    <row r="2215" ht="12.75">
      <c r="D2215" s="81"/>
    </row>
    <row r="2216" ht="12.75">
      <c r="D2216" s="81"/>
    </row>
    <row r="2217" ht="12.75">
      <c r="D2217" s="81"/>
    </row>
    <row r="2218" ht="12.75">
      <c r="D2218" s="81"/>
    </row>
    <row r="2219" ht="12.75">
      <c r="D2219" s="81"/>
    </row>
    <row r="2220" ht="12.75">
      <c r="D2220" s="81"/>
    </row>
    <row r="2221" ht="12.75">
      <c r="D2221" s="81"/>
    </row>
    <row r="2222" ht="12.75">
      <c r="D2222" s="81"/>
    </row>
    <row r="2223" ht="12.75">
      <c r="D2223" s="81"/>
    </row>
    <row r="2224" ht="12.75">
      <c r="D2224" s="81"/>
    </row>
    <row r="2225" ht="12.75">
      <c r="D2225" s="81"/>
    </row>
    <row r="2226" ht="12.75">
      <c r="D2226" s="81"/>
    </row>
    <row r="2227" ht="12.75">
      <c r="D2227" s="81"/>
    </row>
    <row r="2228" ht="12.75">
      <c r="D2228" s="81"/>
    </row>
    <row r="2229" ht="12.75">
      <c r="D2229" s="81"/>
    </row>
    <row r="2230" ht="12.75">
      <c r="D2230" s="81"/>
    </row>
    <row r="2231" ht="12.75">
      <c r="D2231" s="81"/>
    </row>
    <row r="2232" ht="12.75">
      <c r="D2232" s="81"/>
    </row>
    <row r="2233" ht="12.75">
      <c r="D2233" s="81"/>
    </row>
    <row r="2234" ht="12.75">
      <c r="D2234" s="81"/>
    </row>
    <row r="2235" ht="12.75">
      <c r="D2235" s="81"/>
    </row>
    <row r="2236" ht="12.75">
      <c r="D2236" s="81"/>
    </row>
    <row r="2237" ht="12.75">
      <c r="D2237" s="81"/>
    </row>
    <row r="2238" ht="12.75">
      <c r="D2238" s="81"/>
    </row>
    <row r="2239" ht="12.75">
      <c r="D2239" s="81"/>
    </row>
    <row r="2240" ht="12.75">
      <c r="D2240" s="81"/>
    </row>
    <row r="2241" ht="12.75">
      <c r="D2241" s="81"/>
    </row>
    <row r="2242" ht="12.75">
      <c r="D2242" s="81"/>
    </row>
    <row r="2243" ht="12.75">
      <c r="D2243" s="81"/>
    </row>
    <row r="2244" ht="12.75">
      <c r="D2244" s="81"/>
    </row>
    <row r="2245" ht="12.75">
      <c r="D2245" s="81"/>
    </row>
    <row r="2246" ht="12.75">
      <c r="D2246" s="81"/>
    </row>
    <row r="2247" ht="12.75">
      <c r="D2247" s="81"/>
    </row>
    <row r="2248" ht="12.75">
      <c r="D2248" s="81"/>
    </row>
    <row r="2249" ht="12.75">
      <c r="D2249" s="81"/>
    </row>
    <row r="2250" ht="12.75">
      <c r="D2250" s="81"/>
    </row>
    <row r="2251" ht="12.75">
      <c r="D2251" s="81"/>
    </row>
    <row r="2252" ht="12.75">
      <c r="D2252" s="81"/>
    </row>
    <row r="2253" ht="12.75">
      <c r="D2253" s="81"/>
    </row>
    <row r="2254" ht="12.75">
      <c r="D2254" s="81"/>
    </row>
    <row r="2255" ht="12.75">
      <c r="D2255" s="81"/>
    </row>
    <row r="2256" ht="12.75">
      <c r="D2256" s="81"/>
    </row>
    <row r="2257" ht="12.75">
      <c r="D2257" s="81"/>
    </row>
    <row r="2258" ht="12.75">
      <c r="D2258" s="81"/>
    </row>
    <row r="2259" ht="12.75">
      <c r="D2259" s="81"/>
    </row>
    <row r="2260" ht="12.75">
      <c r="D2260" s="81"/>
    </row>
    <row r="2261" ht="12.75">
      <c r="D2261" s="81"/>
    </row>
    <row r="2262" ht="12.75">
      <c r="D2262" s="81"/>
    </row>
    <row r="2263" ht="12.75">
      <c r="D2263" s="81"/>
    </row>
    <row r="2264" ht="12.75">
      <c r="D2264" s="81"/>
    </row>
    <row r="2265" ht="12.75">
      <c r="D2265" s="81"/>
    </row>
    <row r="2266" ht="12.75">
      <c r="D2266" s="81"/>
    </row>
    <row r="2267" ht="12.75">
      <c r="D2267" s="81"/>
    </row>
    <row r="2268" ht="12.75">
      <c r="D2268" s="81"/>
    </row>
    <row r="2269" ht="12.75">
      <c r="D2269" s="81"/>
    </row>
    <row r="2270" ht="12.75">
      <c r="D2270" s="81"/>
    </row>
    <row r="2271" ht="12.75">
      <c r="D2271" s="81"/>
    </row>
    <row r="2272" ht="12.75">
      <c r="D2272" s="81"/>
    </row>
    <row r="2273" ht="12.75">
      <c r="D2273" s="81"/>
    </row>
    <row r="2274" ht="12.75">
      <c r="D2274" s="81"/>
    </row>
    <row r="2275" ht="12.75">
      <c r="D2275" s="81"/>
    </row>
    <row r="2276" ht="12.75">
      <c r="D2276" s="81"/>
    </row>
    <row r="2277" ht="12.75">
      <c r="D2277" s="81"/>
    </row>
    <row r="2278" ht="12.75">
      <c r="D2278" s="81"/>
    </row>
    <row r="2279" ht="12.75">
      <c r="D2279" s="81"/>
    </row>
    <row r="2280" ht="12.75">
      <c r="D2280" s="81"/>
    </row>
    <row r="2281" ht="12.75">
      <c r="D2281" s="81"/>
    </row>
    <row r="2282" ht="12.75">
      <c r="D2282" s="81"/>
    </row>
    <row r="2283" ht="12.75">
      <c r="D2283" s="81"/>
    </row>
    <row r="2284" ht="12.75">
      <c r="D2284" s="81"/>
    </row>
    <row r="2285" ht="12.75">
      <c r="D2285" s="81"/>
    </row>
    <row r="2286" ht="12.75">
      <c r="D2286" s="81"/>
    </row>
    <row r="2287" ht="12.75">
      <c r="D2287" s="81"/>
    </row>
    <row r="2288" ht="12.75">
      <c r="D2288" s="81"/>
    </row>
    <row r="2289" ht="12.75">
      <c r="D2289" s="81"/>
    </row>
    <row r="2290" ht="12.75">
      <c r="D2290" s="81"/>
    </row>
    <row r="2291" ht="12.75">
      <c r="D2291" s="81"/>
    </row>
    <row r="2292" ht="12.75">
      <c r="D2292" s="81"/>
    </row>
    <row r="2293" ht="12.75">
      <c r="D2293" s="81"/>
    </row>
    <row r="2294" ht="12.75">
      <c r="D2294" s="81"/>
    </row>
    <row r="2295" ht="12.75">
      <c r="D2295" s="81"/>
    </row>
    <row r="2296" ht="12.75">
      <c r="D2296" s="81"/>
    </row>
    <row r="2297" ht="12.75">
      <c r="D2297" s="81"/>
    </row>
    <row r="2298" ht="12.75">
      <c r="D2298" s="81"/>
    </row>
    <row r="2299" ht="12.75">
      <c r="D2299" s="81"/>
    </row>
    <row r="2300" ht="12.75">
      <c r="D2300" s="81"/>
    </row>
    <row r="2301" ht="12.75">
      <c r="D2301" s="81"/>
    </row>
    <row r="2302" ht="12.75">
      <c r="D2302" s="81"/>
    </row>
    <row r="2303" ht="12.75">
      <c r="D2303" s="81"/>
    </row>
    <row r="2304" ht="12.75">
      <c r="D2304" s="81"/>
    </row>
    <row r="2305" ht="12.75">
      <c r="D2305" s="81"/>
    </row>
    <row r="2306" ht="12.75">
      <c r="D2306" s="81"/>
    </row>
    <row r="2307" ht="12.75">
      <c r="D2307" s="81"/>
    </row>
    <row r="2308" ht="12.75">
      <c r="D2308" s="81"/>
    </row>
    <row r="2309" ht="12.75">
      <c r="D2309" s="81"/>
    </row>
    <row r="2310" ht="12.75">
      <c r="D2310" s="81"/>
    </row>
    <row r="2311" ht="12.75">
      <c r="D2311" s="81"/>
    </row>
    <row r="2312" ht="12.75">
      <c r="D2312" s="81"/>
    </row>
    <row r="2313" ht="12.75">
      <c r="D2313" s="81"/>
    </row>
    <row r="2314" ht="12.75">
      <c r="D2314" s="81"/>
    </row>
    <row r="2315" ht="12.75">
      <c r="D2315" s="81"/>
    </row>
    <row r="2316" ht="12.75">
      <c r="D2316" s="81"/>
    </row>
    <row r="2317" ht="12.75">
      <c r="D2317" s="81"/>
    </row>
    <row r="2318" ht="12.75">
      <c r="D2318" s="81"/>
    </row>
    <row r="2319" ht="12.75">
      <c r="D2319" s="81"/>
    </row>
    <row r="2320" ht="12.75">
      <c r="D2320" s="81"/>
    </row>
    <row r="2321" ht="12.75">
      <c r="D2321" s="81"/>
    </row>
    <row r="2322" ht="12.75">
      <c r="D2322" s="81"/>
    </row>
    <row r="2323" ht="12.75">
      <c r="D2323" s="81"/>
    </row>
    <row r="2324" ht="12.75">
      <c r="D2324" s="81"/>
    </row>
    <row r="2325" ht="12.75">
      <c r="D2325" s="81"/>
    </row>
    <row r="2326" ht="12.75">
      <c r="D2326" s="81"/>
    </row>
    <row r="2327" ht="12.75">
      <c r="D2327" s="81"/>
    </row>
    <row r="2328" ht="12.75">
      <c r="D2328" s="81"/>
    </row>
    <row r="2329" ht="12.75">
      <c r="D2329" s="81"/>
    </row>
    <row r="2330" ht="12.75">
      <c r="D2330" s="81"/>
    </row>
    <row r="2331" ht="12.75">
      <c r="D2331" s="81"/>
    </row>
    <row r="2332" ht="12.75">
      <c r="D2332" s="81"/>
    </row>
    <row r="2333" ht="12.75">
      <c r="D2333" s="81"/>
    </row>
    <row r="2334" ht="12.75">
      <c r="D2334" s="81"/>
    </row>
    <row r="2335" ht="12.75">
      <c r="D2335" s="81"/>
    </row>
    <row r="2336" ht="12.75">
      <c r="D2336" s="81"/>
    </row>
    <row r="2337" ht="12.75">
      <c r="D2337" s="81"/>
    </row>
    <row r="2338" ht="12.75">
      <c r="D2338" s="81"/>
    </row>
    <row r="2339" ht="12.75">
      <c r="D2339" s="81"/>
    </row>
    <row r="2340" ht="12.75">
      <c r="D2340" s="81"/>
    </row>
    <row r="2341" ht="12.75">
      <c r="D2341" s="81"/>
    </row>
    <row r="2342" ht="12.75">
      <c r="D2342" s="81"/>
    </row>
    <row r="2343" ht="12.75">
      <c r="D2343" s="81"/>
    </row>
    <row r="2344" ht="12.75">
      <c r="D2344" s="81"/>
    </row>
    <row r="2345" ht="12.75">
      <c r="D2345" s="81"/>
    </row>
    <row r="2346" ht="12.75">
      <c r="D2346" s="81"/>
    </row>
    <row r="2347" ht="12.75">
      <c r="D2347" s="81"/>
    </row>
    <row r="2348" ht="12.75">
      <c r="D2348" s="81"/>
    </row>
    <row r="2349" ht="12.75">
      <c r="D2349" s="81"/>
    </row>
    <row r="2350" ht="12.75">
      <c r="D2350" s="81"/>
    </row>
    <row r="2351" ht="12.75">
      <c r="D2351" s="81"/>
    </row>
    <row r="2352" ht="12.75">
      <c r="D2352" s="81"/>
    </row>
    <row r="2353" ht="12.75">
      <c r="D2353" s="81"/>
    </row>
    <row r="2354" ht="12.75">
      <c r="D2354" s="81"/>
    </row>
    <row r="2355" ht="12.75">
      <c r="D2355" s="81"/>
    </row>
    <row r="2356" ht="12.75">
      <c r="D2356" s="81"/>
    </row>
    <row r="2357" ht="12.75">
      <c r="D2357" s="81"/>
    </row>
    <row r="2358" ht="12.75">
      <c r="D2358" s="81"/>
    </row>
    <row r="2359" ht="12.75">
      <c r="D2359" s="81"/>
    </row>
    <row r="2360" ht="12.75">
      <c r="D2360" s="81"/>
    </row>
    <row r="2361" ht="12.75">
      <c r="D2361" s="81"/>
    </row>
    <row r="2362" ht="12.75">
      <c r="D2362" s="81"/>
    </row>
    <row r="2363" ht="12.75">
      <c r="D2363" s="81"/>
    </row>
    <row r="2364" ht="12.75">
      <c r="D2364" s="81"/>
    </row>
    <row r="2365" ht="12.75">
      <c r="D2365" s="81"/>
    </row>
    <row r="2366" ht="12.75">
      <c r="D2366" s="81"/>
    </row>
    <row r="2367" ht="12.75">
      <c r="D2367" s="81"/>
    </row>
    <row r="2368" ht="12.75">
      <c r="D2368" s="81"/>
    </row>
    <row r="2369" ht="12.75">
      <c r="D2369" s="81"/>
    </row>
    <row r="2370" ht="12.75">
      <c r="D2370" s="81"/>
    </row>
    <row r="2371" ht="12.75">
      <c r="D2371" s="81"/>
    </row>
    <row r="2372" ht="12.75">
      <c r="D2372" s="81"/>
    </row>
    <row r="2373" ht="12.75">
      <c r="D2373" s="81"/>
    </row>
    <row r="2374" ht="12.75">
      <c r="D2374" s="81"/>
    </row>
    <row r="2375" ht="12.75">
      <c r="D2375" s="81"/>
    </row>
    <row r="2376" ht="12.75">
      <c r="D2376" s="81"/>
    </row>
    <row r="2377" ht="12.75">
      <c r="D2377" s="81"/>
    </row>
    <row r="2378" ht="12.75">
      <c r="D2378" s="81"/>
    </row>
    <row r="2379" ht="12.75">
      <c r="D2379" s="81"/>
    </row>
    <row r="2380" ht="12.75">
      <c r="D2380" s="81"/>
    </row>
    <row r="2381" ht="12.75">
      <c r="D2381" s="81"/>
    </row>
    <row r="2382" ht="12.75">
      <c r="D2382" s="81"/>
    </row>
    <row r="2383" ht="12.75">
      <c r="D2383" s="81"/>
    </row>
    <row r="2384" ht="12.75">
      <c r="D2384" s="81"/>
    </row>
    <row r="2385" ht="12.75">
      <c r="D2385" s="81"/>
    </row>
    <row r="2386" ht="12.75">
      <c r="D2386" s="81"/>
    </row>
    <row r="2387" ht="12.75">
      <c r="D2387" s="81"/>
    </row>
    <row r="2388" ht="12.75">
      <c r="D2388" s="81"/>
    </row>
    <row r="2389" ht="12.75">
      <c r="D2389" s="81"/>
    </row>
    <row r="2390" ht="12.75">
      <c r="D2390" s="81"/>
    </row>
    <row r="2391" ht="12.75">
      <c r="D2391" s="81"/>
    </row>
    <row r="2392" ht="12.75">
      <c r="D2392" s="81"/>
    </row>
    <row r="2393" ht="12.75">
      <c r="D2393" s="81"/>
    </row>
    <row r="2394" ht="12.75">
      <c r="D2394" s="81"/>
    </row>
    <row r="2395" ht="12.75">
      <c r="D2395" s="81"/>
    </row>
    <row r="2396" ht="12.75">
      <c r="D2396" s="81"/>
    </row>
    <row r="2397" ht="12.75">
      <c r="D2397" s="81"/>
    </row>
    <row r="2398" ht="12.75">
      <c r="D2398" s="81"/>
    </row>
    <row r="2399" ht="12.75">
      <c r="D2399" s="81"/>
    </row>
    <row r="2400" ht="12.75">
      <c r="D2400" s="81"/>
    </row>
    <row r="2401" ht="12.75">
      <c r="D2401" s="81"/>
    </row>
    <row r="2402" ht="12.75">
      <c r="D2402" s="81"/>
    </row>
    <row r="2403" ht="12.75">
      <c r="D2403" s="81"/>
    </row>
    <row r="2404" ht="12.75">
      <c r="D2404" s="81"/>
    </row>
    <row r="2405" ht="12.75">
      <c r="D2405" s="81"/>
    </row>
    <row r="2406" ht="12.75">
      <c r="D2406" s="81"/>
    </row>
    <row r="2407" ht="12.75">
      <c r="D2407" s="81"/>
    </row>
    <row r="2408" ht="12.75">
      <c r="D2408" s="81"/>
    </row>
    <row r="2409" ht="12.75">
      <c r="D2409" s="81"/>
    </row>
    <row r="2410" ht="12.75">
      <c r="D2410" s="81"/>
    </row>
    <row r="2411" ht="12.75">
      <c r="D2411" s="81"/>
    </row>
    <row r="2412" ht="12.75">
      <c r="D2412" s="81"/>
    </row>
    <row r="2413" ht="12.75">
      <c r="D2413" s="81"/>
    </row>
    <row r="2414" ht="12.75">
      <c r="D2414" s="81"/>
    </row>
    <row r="2415" ht="12.75">
      <c r="D2415" s="81"/>
    </row>
    <row r="2416" ht="12.75">
      <c r="D2416" s="81"/>
    </row>
    <row r="2417" ht="12.75">
      <c r="D2417" s="81"/>
    </row>
    <row r="2418" ht="12.75">
      <c r="D2418" s="81"/>
    </row>
    <row r="2419" ht="12.75">
      <c r="D2419" s="81"/>
    </row>
    <row r="2420" ht="12.75">
      <c r="D2420" s="81"/>
    </row>
    <row r="2421" ht="12.75">
      <c r="D2421" s="81"/>
    </row>
    <row r="2422" ht="12.75">
      <c r="D2422" s="81"/>
    </row>
    <row r="2423" ht="12.75">
      <c r="D2423" s="81"/>
    </row>
    <row r="2424" ht="12.75">
      <c r="D2424" s="81"/>
    </row>
    <row r="2425" ht="12.75">
      <c r="D2425" s="81"/>
    </row>
    <row r="2426" ht="12.75">
      <c r="D2426" s="81"/>
    </row>
    <row r="2427" ht="12.75">
      <c r="D2427" s="81"/>
    </row>
    <row r="2428" ht="12.75">
      <c r="D2428" s="81"/>
    </row>
    <row r="2429" ht="12.75">
      <c r="D2429" s="81"/>
    </row>
    <row r="2430" ht="12.75">
      <c r="D2430" s="81"/>
    </row>
    <row r="2431" ht="12.75">
      <c r="D2431" s="81"/>
    </row>
    <row r="2432" ht="12.75">
      <c r="D2432" s="81"/>
    </row>
    <row r="2433" ht="12.75">
      <c r="D2433" s="81"/>
    </row>
    <row r="2434" ht="12.75">
      <c r="D2434" s="81"/>
    </row>
    <row r="2435" ht="12.75">
      <c r="D2435" s="81"/>
    </row>
    <row r="2436" ht="12.75">
      <c r="D2436" s="81"/>
    </row>
    <row r="2437" ht="12.75">
      <c r="D2437" s="81"/>
    </row>
    <row r="2438" ht="12.75">
      <c r="D2438" s="81"/>
    </row>
    <row r="2439" ht="12.75">
      <c r="D2439" s="81"/>
    </row>
    <row r="2440" ht="12.75">
      <c r="D2440" s="81"/>
    </row>
    <row r="2441" ht="12.75">
      <c r="D2441" s="81"/>
    </row>
    <row r="2442" ht="12.75">
      <c r="D2442" s="81"/>
    </row>
    <row r="2443" ht="12.75">
      <c r="D2443" s="81"/>
    </row>
    <row r="2444" ht="12.75">
      <c r="D2444" s="81"/>
    </row>
    <row r="2445" ht="12.75">
      <c r="D2445" s="81"/>
    </row>
    <row r="2446" ht="12.75">
      <c r="D2446" s="81"/>
    </row>
    <row r="2447" ht="12.75">
      <c r="D2447" s="81"/>
    </row>
    <row r="2448" ht="12.75">
      <c r="D2448" s="81"/>
    </row>
    <row r="2449" ht="12.75">
      <c r="D2449" s="81"/>
    </row>
    <row r="2450" ht="12.75">
      <c r="D2450" s="81"/>
    </row>
    <row r="2451" ht="12.75">
      <c r="D2451" s="81"/>
    </row>
    <row r="2452" ht="12.75">
      <c r="D2452" s="81"/>
    </row>
    <row r="2453" ht="12.75">
      <c r="D2453" s="81"/>
    </row>
    <row r="2454" ht="12.75">
      <c r="D2454" s="81"/>
    </row>
    <row r="2455" ht="12.75">
      <c r="D2455" s="81"/>
    </row>
    <row r="2456" ht="12.75">
      <c r="D2456" s="81"/>
    </row>
    <row r="2457" ht="12.75">
      <c r="D2457" s="81"/>
    </row>
    <row r="2458" ht="12.75">
      <c r="D2458" s="81"/>
    </row>
    <row r="2459" ht="12.75">
      <c r="D2459" s="81"/>
    </row>
    <row r="2460" ht="12.75">
      <c r="D2460" s="81"/>
    </row>
    <row r="2461" ht="12.75">
      <c r="D2461" s="81"/>
    </row>
    <row r="2462" ht="12.75">
      <c r="D2462" s="81"/>
    </row>
    <row r="2463" ht="12.75">
      <c r="D2463" s="81"/>
    </row>
    <row r="2464" ht="12.75">
      <c r="D2464" s="81"/>
    </row>
    <row r="2465" ht="12.75">
      <c r="D2465" s="81"/>
    </row>
    <row r="2466" ht="12.75">
      <c r="D2466" s="81"/>
    </row>
  </sheetData>
  <sheetProtection selectLockedCells="1" selectUnlockedCells="1"/>
  <mergeCells count="16">
    <mergeCell ref="A363:K363"/>
    <mergeCell ref="I14:I15"/>
    <mergeCell ref="J14:J15"/>
    <mergeCell ref="K14:K15"/>
    <mergeCell ref="A361:K361"/>
    <mergeCell ref="A362:K362"/>
    <mergeCell ref="C14:D14"/>
    <mergeCell ref="A14:A15"/>
    <mergeCell ref="B14:B15"/>
    <mergeCell ref="E14:F14"/>
    <mergeCell ref="G14:G15"/>
    <mergeCell ref="H4:J4"/>
    <mergeCell ref="A9:I9"/>
    <mergeCell ref="A12:I12"/>
    <mergeCell ref="A13:I13"/>
    <mergeCell ref="H14:H15"/>
  </mergeCells>
  <printOptions/>
  <pageMargins left="0.16805555555555557" right="0" top="0.25" bottom="0.26180555555555557" header="0.5118055555555555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2022-01-21T07:05:18Z</cp:lastPrinted>
  <dcterms:created xsi:type="dcterms:W3CDTF">2019-04-12T05:58:47Z</dcterms:created>
  <dcterms:modified xsi:type="dcterms:W3CDTF">2022-02-09T06:38:56Z</dcterms:modified>
  <cp:category/>
  <cp:version/>
  <cp:contentType/>
  <cp:contentStatus/>
</cp:coreProperties>
</file>